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codeName="ThisWorkbook" autoCompressPictures="0"/>
  <bookViews>
    <workbookView xWindow="0" yWindow="0" windowWidth="24640" windowHeight="15620"/>
  </bookViews>
  <sheets>
    <sheet name="Winston Preseason Order Form" sheetId="1" r:id="rId1"/>
    <sheet name="Level 1" sheetId="2" r:id="rId2"/>
    <sheet name="Level 2" sheetId="10" r:id="rId3"/>
    <sheet name="Level 3" sheetId="7" r:id="rId4"/>
    <sheet name="Level 4" sheetId="16" r:id="rId5"/>
    <sheet name="Level 5" sheetId="17" r:id="rId6"/>
  </sheets>
  <definedNames>
    <definedName name="_xlnm._FilterDatabase" localSheetId="0" hidden="1">'Winston Preseason Order Form'!$M$20:$M$461</definedName>
    <definedName name="Incentive">#REF!</definedName>
    <definedName name="_xlnm.Print_Area" localSheetId="0">'Winston Preseason Order Form'!$A$1:$N$461</definedName>
    <definedName name="_xlnm.Print_Titles" localSheetId="0">'Winston Preseason Order Form'!$1:$19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2" l="1"/>
  <c r="L150" i="1"/>
  <c r="M150" i="1"/>
  <c r="L460" i="1"/>
  <c r="M460" i="1"/>
  <c r="L117" i="1"/>
  <c r="M117" i="1"/>
  <c r="L118" i="1"/>
  <c r="M118" i="1"/>
  <c r="L123" i="1"/>
  <c r="M123" i="1"/>
  <c r="L104" i="1"/>
  <c r="M104" i="1"/>
  <c r="L121" i="1"/>
  <c r="L122" i="1"/>
  <c r="M122" i="1"/>
  <c r="L124" i="1"/>
  <c r="M124" i="1"/>
  <c r="L119" i="1"/>
  <c r="M119" i="1"/>
  <c r="L21" i="1"/>
  <c r="M21" i="1"/>
  <c r="L161" i="1"/>
  <c r="M161" i="1"/>
  <c r="L147" i="1"/>
  <c r="M147" i="1"/>
  <c r="L145" i="1"/>
  <c r="M145" i="1"/>
  <c r="L246" i="1"/>
  <c r="M246" i="1"/>
  <c r="L328" i="1"/>
  <c r="M328" i="1"/>
  <c r="L38" i="1"/>
  <c r="M38" i="1"/>
  <c r="L22" i="1"/>
  <c r="M22" i="1"/>
  <c r="L76" i="1"/>
  <c r="M76" i="1"/>
  <c r="L431" i="1"/>
  <c r="M431" i="1"/>
  <c r="L23" i="1"/>
  <c r="M23" i="1"/>
  <c r="L24" i="1"/>
  <c r="L25" i="1"/>
  <c r="M25" i="1"/>
  <c r="L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L37" i="1"/>
  <c r="M37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O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6" i="1"/>
  <c r="M146" i="1"/>
  <c r="L148" i="1"/>
  <c r="L149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O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9" i="1"/>
  <c r="M229" i="1"/>
  <c r="L230" i="1"/>
  <c r="M230" i="1"/>
  <c r="L231" i="1"/>
  <c r="M231" i="1"/>
  <c r="L232" i="1"/>
  <c r="M232" i="1"/>
  <c r="L233" i="1"/>
  <c r="M233" i="1"/>
  <c r="L235" i="1"/>
  <c r="M235" i="1"/>
  <c r="L237" i="1"/>
  <c r="M237" i="1"/>
  <c r="L238" i="1"/>
  <c r="M238" i="1"/>
  <c r="L239" i="1"/>
  <c r="M239" i="1"/>
  <c r="L245" i="1"/>
  <c r="M245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8" i="1"/>
  <c r="M268" i="1"/>
  <c r="L269" i="1"/>
  <c r="M269" i="1"/>
  <c r="L270" i="1"/>
  <c r="M270" i="1"/>
  <c r="L283" i="1"/>
  <c r="M283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8" i="1"/>
  <c r="M308" i="1"/>
  <c r="L309" i="1"/>
  <c r="M309" i="1"/>
  <c r="L310" i="1"/>
  <c r="M310" i="1"/>
  <c r="L311" i="1"/>
  <c r="M311" i="1"/>
  <c r="L312" i="1"/>
  <c r="M312" i="1"/>
  <c r="L314" i="1"/>
  <c r="M314" i="1"/>
  <c r="L315" i="1"/>
  <c r="M315" i="1"/>
  <c r="L316" i="1"/>
  <c r="M316" i="1"/>
  <c r="L317" i="1"/>
  <c r="M317" i="1"/>
  <c r="L318" i="1"/>
  <c r="M318" i="1"/>
  <c r="L320" i="1"/>
  <c r="M320" i="1"/>
  <c r="L321" i="1"/>
  <c r="M321" i="1"/>
  <c r="L322" i="1"/>
  <c r="M322" i="1"/>
  <c r="L324" i="1"/>
  <c r="M324" i="1"/>
  <c r="L325" i="1"/>
  <c r="M325" i="1"/>
  <c r="L326" i="1"/>
  <c r="M326" i="1"/>
  <c r="L327" i="1"/>
  <c r="M327" i="1"/>
  <c r="L329" i="1"/>
  <c r="M329" i="1"/>
  <c r="L330" i="1"/>
  <c r="M330" i="1"/>
  <c r="L331" i="1"/>
  <c r="M331" i="1"/>
  <c r="L332" i="1"/>
  <c r="M332" i="1"/>
  <c r="L334" i="1"/>
  <c r="M334" i="1"/>
  <c r="L335" i="1"/>
  <c r="M335" i="1"/>
  <c r="L336" i="1"/>
  <c r="M336" i="1"/>
  <c r="L338" i="1"/>
  <c r="M338" i="1"/>
  <c r="L339" i="1"/>
  <c r="M339" i="1"/>
  <c r="L340" i="1"/>
  <c r="M340" i="1"/>
  <c r="L342" i="1"/>
  <c r="M342" i="1"/>
  <c r="L343" i="1"/>
  <c r="M343" i="1"/>
  <c r="L345" i="1"/>
  <c r="M345" i="1"/>
  <c r="L346" i="1"/>
  <c r="M346" i="1"/>
  <c r="L348" i="1"/>
  <c r="M348" i="1"/>
  <c r="L349" i="1"/>
  <c r="M349" i="1"/>
  <c r="L350" i="1"/>
  <c r="M350" i="1"/>
  <c r="L351" i="1"/>
  <c r="M351" i="1"/>
  <c r="L353" i="1"/>
  <c r="M353" i="1"/>
  <c r="L354" i="1"/>
  <c r="M354" i="1"/>
  <c r="L355" i="1"/>
  <c r="M355" i="1"/>
  <c r="L357" i="1"/>
  <c r="M357" i="1"/>
  <c r="L358" i="1"/>
  <c r="M358" i="1"/>
  <c r="L360" i="1"/>
  <c r="M360" i="1"/>
  <c r="L361" i="1"/>
  <c r="M361" i="1"/>
  <c r="L362" i="1"/>
  <c r="M362" i="1"/>
  <c r="L364" i="1"/>
  <c r="M364" i="1"/>
  <c r="L365" i="1"/>
  <c r="M365" i="1"/>
  <c r="L367" i="1"/>
  <c r="M367" i="1"/>
  <c r="L368" i="1"/>
  <c r="M368" i="1"/>
  <c r="L370" i="1"/>
  <c r="M370" i="1"/>
  <c r="L372" i="1"/>
  <c r="M372" i="1"/>
  <c r="L374" i="1"/>
  <c r="M374" i="1"/>
  <c r="L376" i="1"/>
  <c r="M376" i="1"/>
  <c r="L378" i="1"/>
  <c r="M378" i="1"/>
  <c r="L380" i="1"/>
  <c r="M380" i="1"/>
  <c r="L382" i="1"/>
  <c r="M382" i="1"/>
  <c r="L390" i="1"/>
  <c r="M390" i="1"/>
  <c r="L391" i="1"/>
  <c r="M391" i="1"/>
  <c r="L392" i="1"/>
  <c r="M392" i="1"/>
  <c r="L393" i="1"/>
  <c r="M393" i="1"/>
  <c r="L395" i="1"/>
  <c r="M395" i="1"/>
  <c r="L396" i="1"/>
  <c r="M396" i="1"/>
  <c r="L398" i="1"/>
  <c r="M398" i="1"/>
  <c r="L399" i="1"/>
  <c r="M399" i="1"/>
  <c r="L401" i="1"/>
  <c r="M401" i="1"/>
  <c r="L403" i="1"/>
  <c r="M403" i="1"/>
  <c r="L404" i="1"/>
  <c r="M404" i="1"/>
  <c r="L405" i="1"/>
  <c r="M405" i="1"/>
  <c r="L407" i="1"/>
  <c r="M407" i="1"/>
  <c r="L408" i="1"/>
  <c r="M408" i="1"/>
  <c r="L409" i="1"/>
  <c r="M409" i="1"/>
  <c r="L411" i="1"/>
  <c r="M411" i="1"/>
  <c r="L412" i="1"/>
  <c r="M412" i="1"/>
  <c r="L413" i="1"/>
  <c r="M413" i="1"/>
  <c r="L415" i="1"/>
  <c r="M415" i="1"/>
  <c r="L416" i="1"/>
  <c r="M416" i="1"/>
  <c r="L418" i="1"/>
  <c r="M418" i="1"/>
  <c r="L419" i="1"/>
  <c r="M419" i="1"/>
  <c r="L421" i="1"/>
  <c r="M421" i="1"/>
  <c r="L422" i="1"/>
  <c r="M422" i="1"/>
  <c r="L424" i="1"/>
  <c r="M424" i="1"/>
  <c r="L426" i="1"/>
  <c r="M426" i="1"/>
  <c r="L428" i="1"/>
  <c r="M428" i="1"/>
  <c r="L430" i="1"/>
  <c r="M430" i="1"/>
  <c r="L433" i="1"/>
  <c r="M433" i="1"/>
  <c r="L435" i="1"/>
  <c r="M435" i="1"/>
  <c r="L436" i="1"/>
  <c r="M436" i="1"/>
  <c r="L437" i="1"/>
  <c r="M437" i="1"/>
  <c r="L439" i="1"/>
  <c r="M439" i="1"/>
  <c r="L441" i="1"/>
  <c r="M441" i="1"/>
  <c r="L443" i="1"/>
  <c r="M443" i="1"/>
  <c r="L444" i="1"/>
  <c r="M444" i="1"/>
  <c r="L446" i="1"/>
  <c r="M446" i="1"/>
  <c r="L447" i="1"/>
  <c r="M447" i="1"/>
  <c r="L448" i="1"/>
  <c r="M448" i="1"/>
  <c r="L449" i="1"/>
  <c r="M449" i="1"/>
  <c r="L451" i="1"/>
  <c r="M451" i="1"/>
  <c r="L452" i="1"/>
  <c r="M452" i="1"/>
  <c r="L453" i="1"/>
  <c r="M453" i="1"/>
  <c r="L454" i="1"/>
  <c r="M454" i="1"/>
  <c r="L455" i="1"/>
  <c r="M455" i="1"/>
  <c r="L457" i="1"/>
  <c r="M457" i="1"/>
  <c r="L458" i="1"/>
  <c r="M458" i="1"/>
  <c r="O162" i="1"/>
  <c r="O102" i="1"/>
  <c r="O77" i="1"/>
  <c r="K461" i="1"/>
  <c r="O35" i="1"/>
  <c r="J4" i="1"/>
  <c r="M181" i="1"/>
  <c r="I5" i="1"/>
  <c r="M149" i="1"/>
  <c r="I4" i="1"/>
  <c r="M121" i="1"/>
  <c r="I3" i="1"/>
  <c r="I2" i="1"/>
  <c r="L461" i="1"/>
  <c r="I8" i="1"/>
  <c r="J3" i="1"/>
  <c r="J5" i="1"/>
  <c r="J6" i="1"/>
  <c r="I7" i="1"/>
  <c r="I6" i="1"/>
  <c r="M148" i="1"/>
  <c r="O148" i="1"/>
  <c r="M45" i="1"/>
  <c r="M36" i="1"/>
  <c r="M24" i="1"/>
  <c r="M26" i="1"/>
  <c r="J7" i="1"/>
  <c r="M461" i="1"/>
  <c r="J8" i="1"/>
  <c r="J2" i="1"/>
  <c r="D151" i="1"/>
  <c r="D460" i="1"/>
  <c r="D232" i="1"/>
  <c r="N232" i="1"/>
  <c r="D248" i="1"/>
  <c r="N248" i="1"/>
  <c r="D252" i="1"/>
  <c r="D260" i="1"/>
  <c r="D264" i="1"/>
  <c r="N264" i="1"/>
  <c r="D268" i="1"/>
  <c r="N268" i="1"/>
  <c r="D272" i="1"/>
  <c r="D276" i="1"/>
  <c r="D280" i="1"/>
  <c r="D288" i="1"/>
  <c r="N288" i="1"/>
  <c r="D292" i="1"/>
  <c r="D296" i="1"/>
  <c r="D304" i="1"/>
  <c r="N304" i="1"/>
  <c r="N308" i="1"/>
  <c r="D312" i="1"/>
  <c r="D316" i="1"/>
  <c r="N320" i="1"/>
  <c r="D328" i="1"/>
  <c r="N328" i="1"/>
  <c r="D332" i="1"/>
  <c r="D340" i="1"/>
  <c r="D348" i="1"/>
  <c r="N348" i="1"/>
  <c r="D360" i="1"/>
  <c r="N360" i="1"/>
  <c r="D372" i="1"/>
  <c r="D388" i="1"/>
  <c r="D416" i="1"/>
  <c r="N416" i="1"/>
  <c r="N245" i="1"/>
  <c r="D253" i="1"/>
  <c r="D261" i="1"/>
  <c r="N229" i="1"/>
  <c r="N230" i="1"/>
  <c r="D231" i="1"/>
  <c r="D235" i="1"/>
  <c r="D239" i="1"/>
  <c r="D243" i="1"/>
  <c r="D247" i="1"/>
  <c r="D251" i="1"/>
  <c r="D255" i="1"/>
  <c r="N255" i="1"/>
  <c r="D259" i="1"/>
  <c r="N259" i="1"/>
  <c r="D263" i="1"/>
  <c r="D271" i="1"/>
  <c r="D275" i="1"/>
  <c r="D279" i="1"/>
  <c r="D283" i="1"/>
  <c r="D287" i="1"/>
  <c r="D291" i="1"/>
  <c r="N291" i="1"/>
  <c r="D295" i="1"/>
  <c r="N295" i="1"/>
  <c r="D299" i="1"/>
  <c r="D303" i="1"/>
  <c r="D311" i="1"/>
  <c r="N311" i="1"/>
  <c r="D315" i="1"/>
  <c r="N315" i="1"/>
  <c r="D327" i="1"/>
  <c r="N331" i="1"/>
  <c r="D335" i="1"/>
  <c r="N335" i="1"/>
  <c r="D339" i="1"/>
  <c r="N339" i="1"/>
  <c r="D343" i="1"/>
  <c r="D351" i="1"/>
  <c r="D355" i="1"/>
  <c r="N355" i="1"/>
  <c r="N367" i="1"/>
  <c r="D391" i="1"/>
  <c r="D395" i="1"/>
  <c r="N395" i="1"/>
  <c r="D399" i="1"/>
  <c r="N399" i="1"/>
  <c r="N403" i="1"/>
  <c r="D407" i="1"/>
  <c r="D411" i="1"/>
  <c r="N411" i="1"/>
  <c r="D415" i="1"/>
  <c r="N415" i="1"/>
  <c r="D419" i="1"/>
  <c r="N419" i="1"/>
  <c r="D431" i="1"/>
  <c r="D435" i="1"/>
  <c r="N435" i="1"/>
  <c r="D439" i="1"/>
  <c r="N439" i="1"/>
  <c r="N443" i="1"/>
  <c r="D447" i="1"/>
  <c r="D451" i="1"/>
  <c r="N451" i="1"/>
  <c r="D455" i="1"/>
  <c r="N455" i="1"/>
  <c r="N324" i="1"/>
  <c r="D336" i="1"/>
  <c r="D364" i="1"/>
  <c r="D368" i="1"/>
  <c r="N368" i="1"/>
  <c r="D376" i="1"/>
  <c r="N376" i="1"/>
  <c r="D380" i="1"/>
  <c r="N380" i="1"/>
  <c r="D384" i="1"/>
  <c r="D392" i="1"/>
  <c r="N392" i="1"/>
  <c r="D396" i="1"/>
  <c r="N396" i="1"/>
  <c r="D404" i="1"/>
  <c r="D408" i="1"/>
  <c r="D412" i="1"/>
  <c r="N412" i="1"/>
  <c r="D424" i="1"/>
  <c r="N424" i="1"/>
  <c r="D428" i="1"/>
  <c r="D436" i="1"/>
  <c r="D444" i="1"/>
  <c r="N444" i="1"/>
  <c r="D448" i="1"/>
  <c r="N448" i="1"/>
  <c r="D452" i="1"/>
  <c r="D233" i="1"/>
  <c r="N233" i="1"/>
  <c r="D237" i="1"/>
  <c r="N237" i="1"/>
  <c r="D241" i="1"/>
  <c r="D249" i="1"/>
  <c r="D257" i="1"/>
  <c r="N257" i="1"/>
  <c r="D250" i="1"/>
  <c r="N250" i="1"/>
  <c r="D265" i="1"/>
  <c r="N265" i="1"/>
  <c r="D273" i="1"/>
  <c r="D281" i="1"/>
  <c r="D289" i="1"/>
  <c r="N289" i="1"/>
  <c r="D297" i="1"/>
  <c r="N297" i="1"/>
  <c r="D305" i="1"/>
  <c r="D321" i="1"/>
  <c r="N329" i="1"/>
  <c r="N345" i="1"/>
  <c r="D353" i="1"/>
  <c r="D361" i="1"/>
  <c r="N361" i="1"/>
  <c r="D393" i="1"/>
  <c r="N393" i="1"/>
  <c r="D401" i="1"/>
  <c r="N401" i="1"/>
  <c r="D409" i="1"/>
  <c r="N409" i="1"/>
  <c r="D433" i="1"/>
  <c r="N433" i="1"/>
  <c r="D441" i="1"/>
  <c r="N441" i="1"/>
  <c r="D449" i="1"/>
  <c r="N449" i="1"/>
  <c r="D457" i="1"/>
  <c r="D426" i="1"/>
  <c r="N426" i="1"/>
  <c r="D458" i="1"/>
  <c r="N458" i="1"/>
  <c r="D405" i="1"/>
  <c r="N405" i="1"/>
  <c r="D421" i="1"/>
  <c r="N421" i="1"/>
  <c r="N430" i="1"/>
  <c r="D454" i="1"/>
  <c r="N454" i="1"/>
  <c r="D238" i="1"/>
  <c r="N238" i="1"/>
  <c r="D254" i="1"/>
  <c r="D266" i="1"/>
  <c r="D274" i="1"/>
  <c r="D282" i="1"/>
  <c r="D290" i="1"/>
  <c r="D298" i="1"/>
  <c r="D306" i="1"/>
  <c r="N306" i="1"/>
  <c r="N314" i="1"/>
  <c r="D322" i="1"/>
  <c r="N330" i="1"/>
  <c r="D338" i="1"/>
  <c r="N338" i="1"/>
  <c r="D346" i="1"/>
  <c r="N346" i="1"/>
  <c r="D354" i="1"/>
  <c r="D362" i="1"/>
  <c r="D370" i="1"/>
  <c r="N370" i="1"/>
  <c r="D378" i="1"/>
  <c r="N378" i="1"/>
  <c r="D386" i="1"/>
  <c r="D418" i="1"/>
  <c r="D453" i="1"/>
  <c r="N453" i="1"/>
  <c r="D242" i="1"/>
  <c r="D258" i="1"/>
  <c r="D269" i="1"/>
  <c r="D277" i="1"/>
  <c r="D285" i="1"/>
  <c r="N285" i="1"/>
  <c r="D293" i="1"/>
  <c r="N301" i="1"/>
  <c r="D309" i="1"/>
  <c r="N309" i="1"/>
  <c r="D317" i="1"/>
  <c r="N317" i="1"/>
  <c r="D325" i="1"/>
  <c r="D349" i="1"/>
  <c r="D357" i="1"/>
  <c r="N357" i="1"/>
  <c r="D365" i="1"/>
  <c r="N365" i="1"/>
  <c r="D413" i="1"/>
  <c r="D437" i="1"/>
  <c r="D446" i="1"/>
  <c r="N446" i="1"/>
  <c r="D246" i="1"/>
  <c r="N246" i="1"/>
  <c r="D262" i="1"/>
  <c r="D270" i="1"/>
  <c r="D286" i="1"/>
  <c r="N286" i="1"/>
  <c r="D294" i="1"/>
  <c r="N294" i="1"/>
  <c r="D302" i="1"/>
  <c r="D310" i="1"/>
  <c r="D318" i="1"/>
  <c r="N318" i="1"/>
  <c r="D326" i="1"/>
  <c r="N326" i="1"/>
  <c r="D334" i="1"/>
  <c r="D342" i="1"/>
  <c r="D350" i="1"/>
  <c r="N350" i="1"/>
  <c r="D358" i="1"/>
  <c r="N358" i="1"/>
  <c r="D374" i="1"/>
  <c r="D382" i="1"/>
  <c r="N390" i="1"/>
  <c r="D398" i="1"/>
  <c r="N398" i="1"/>
  <c r="D422" i="1"/>
  <c r="D157" i="1"/>
  <c r="N157" i="1"/>
  <c r="D165" i="1"/>
  <c r="N165" i="1"/>
  <c r="D153" i="1"/>
  <c r="N153" i="1"/>
  <c r="D159" i="1"/>
  <c r="D166" i="1"/>
  <c r="N166" i="1"/>
  <c r="D171" i="1"/>
  <c r="N171" i="1"/>
  <c r="D154" i="1"/>
  <c r="N154" i="1"/>
  <c r="D162" i="1"/>
  <c r="D167" i="1"/>
  <c r="N167" i="1"/>
  <c r="D172" i="1"/>
  <c r="N172" i="1"/>
  <c r="D176" i="1"/>
  <c r="N176" i="1"/>
  <c r="D175" i="1"/>
  <c r="N175" i="1"/>
  <c r="D155" i="1"/>
  <c r="N155" i="1"/>
  <c r="D164" i="1"/>
  <c r="N164" i="1"/>
  <c r="D169" i="1"/>
  <c r="N169" i="1"/>
  <c r="D173" i="1"/>
  <c r="N173" i="1"/>
  <c r="D178" i="1"/>
  <c r="N178" i="1"/>
  <c r="D170" i="1"/>
  <c r="N170" i="1"/>
  <c r="D149" i="1"/>
  <c r="N149" i="1"/>
  <c r="D145" i="1"/>
  <c r="N145" i="1"/>
  <c r="N16" i="1"/>
  <c r="N15" i="1"/>
  <c r="D21" i="1"/>
  <c r="N21" i="1"/>
  <c r="N24" i="1"/>
  <c r="D29" i="1"/>
  <c r="N29" i="1"/>
  <c r="D31" i="1"/>
  <c r="N31" i="1"/>
  <c r="D37" i="1"/>
  <c r="N37" i="1"/>
  <c r="D41" i="1"/>
  <c r="N41" i="1"/>
  <c r="D45" i="1"/>
  <c r="N45" i="1"/>
  <c r="N49" i="1"/>
  <c r="D53" i="1"/>
  <c r="N53" i="1"/>
  <c r="N57" i="1"/>
  <c r="D61" i="1"/>
  <c r="N61" i="1"/>
  <c r="D65" i="1"/>
  <c r="N65" i="1"/>
  <c r="D69" i="1"/>
  <c r="N69" i="1"/>
  <c r="D76" i="1"/>
  <c r="N76" i="1"/>
  <c r="D80" i="1"/>
  <c r="N80" i="1"/>
  <c r="D84" i="1"/>
  <c r="N84" i="1"/>
  <c r="D88" i="1"/>
  <c r="N88" i="1"/>
  <c r="D92" i="1"/>
  <c r="N92" i="1"/>
  <c r="N96" i="1"/>
  <c r="D104" i="1"/>
  <c r="N104" i="1"/>
  <c r="D112" i="1"/>
  <c r="N112" i="1"/>
  <c r="D116" i="1"/>
  <c r="N116" i="1"/>
  <c r="D124" i="1"/>
  <c r="N124" i="1"/>
  <c r="D128" i="1"/>
  <c r="N128" i="1"/>
  <c r="D132" i="1"/>
  <c r="N132" i="1"/>
  <c r="D136" i="1"/>
  <c r="N136" i="1"/>
  <c r="N144" i="1"/>
  <c r="N152" i="1"/>
  <c r="N160" i="1"/>
  <c r="N168" i="1"/>
  <c r="N179" i="1"/>
  <c r="D183" i="1"/>
  <c r="N183" i="1"/>
  <c r="D187" i="1"/>
  <c r="N187" i="1"/>
  <c r="D191" i="1"/>
  <c r="N191" i="1"/>
  <c r="D195" i="1"/>
  <c r="N195" i="1"/>
  <c r="D199" i="1"/>
  <c r="N199" i="1"/>
  <c r="D203" i="1"/>
  <c r="N203" i="1"/>
  <c r="N215" i="1"/>
  <c r="D227" i="1"/>
  <c r="N227" i="1"/>
  <c r="N22" i="1"/>
  <c r="D27" i="1"/>
  <c r="N27" i="1"/>
  <c r="N32" i="1"/>
  <c r="D34" i="1"/>
  <c r="N34" i="1"/>
  <c r="D38" i="1"/>
  <c r="N38" i="1"/>
  <c r="D42" i="1"/>
  <c r="N42" i="1"/>
  <c r="N46" i="1"/>
  <c r="D50" i="1"/>
  <c r="N50" i="1"/>
  <c r="D54" i="1"/>
  <c r="N54" i="1"/>
  <c r="D58" i="1"/>
  <c r="N58" i="1"/>
  <c r="D62" i="1"/>
  <c r="N62" i="1"/>
  <c r="D66" i="1"/>
  <c r="N66" i="1"/>
  <c r="D70" i="1"/>
  <c r="N70" i="1"/>
  <c r="D73" i="1"/>
  <c r="N73" i="1"/>
  <c r="D77" i="1"/>
  <c r="N77" i="1"/>
  <c r="N85" i="1"/>
  <c r="N93" i="1"/>
  <c r="D97" i="1"/>
  <c r="N97" i="1"/>
  <c r="N101" i="1"/>
  <c r="D109" i="1"/>
  <c r="N109" i="1"/>
  <c r="D117" i="1"/>
  <c r="N117" i="1"/>
  <c r="D121" i="1"/>
  <c r="N121" i="1"/>
  <c r="D125" i="1"/>
  <c r="N125" i="1"/>
  <c r="D129" i="1"/>
  <c r="N129" i="1"/>
  <c r="D133" i="1"/>
  <c r="N133" i="1"/>
  <c r="D141" i="1"/>
  <c r="N141" i="1"/>
  <c r="N180" i="1"/>
  <c r="D184" i="1"/>
  <c r="N184" i="1"/>
  <c r="D188" i="1"/>
  <c r="N188" i="1"/>
  <c r="D192" i="1"/>
  <c r="N192" i="1"/>
  <c r="D196" i="1"/>
  <c r="N196" i="1"/>
  <c r="D200" i="1"/>
  <c r="N200" i="1"/>
  <c r="D208" i="1"/>
  <c r="N208" i="1"/>
  <c r="D224" i="1"/>
  <c r="N224" i="1"/>
  <c r="D25" i="1"/>
  <c r="N25" i="1"/>
  <c r="N28" i="1"/>
  <c r="D30" i="1"/>
  <c r="N30" i="1"/>
  <c r="N35" i="1"/>
  <c r="D39" i="1"/>
  <c r="N39" i="1"/>
  <c r="D43" i="1"/>
  <c r="N43" i="1"/>
  <c r="D47" i="1"/>
  <c r="N47" i="1"/>
  <c r="D51" i="1"/>
  <c r="N51" i="1"/>
  <c r="D55" i="1"/>
  <c r="N55" i="1"/>
  <c r="D59" i="1"/>
  <c r="N59" i="1"/>
  <c r="N63" i="1"/>
  <c r="N67" i="1"/>
  <c r="N71" i="1"/>
  <c r="N78" i="1"/>
  <c r="D82" i="1"/>
  <c r="N82" i="1"/>
  <c r="D86" i="1"/>
  <c r="D90" i="1"/>
  <c r="N90" i="1"/>
  <c r="N94" i="1"/>
  <c r="N98" i="1"/>
  <c r="D102" i="1"/>
  <c r="N102" i="1"/>
  <c r="D106" i="1"/>
  <c r="N106" i="1"/>
  <c r="D110" i="1"/>
  <c r="N110" i="1"/>
  <c r="N114" i="1"/>
  <c r="N118" i="1"/>
  <c r="D122" i="1"/>
  <c r="N122" i="1"/>
  <c r="D126" i="1"/>
  <c r="N126" i="1"/>
  <c r="D130" i="1"/>
  <c r="N130" i="1"/>
  <c r="N134" i="1"/>
  <c r="D138" i="1"/>
  <c r="N138" i="1"/>
  <c r="N142" i="1"/>
  <c r="N146" i="1"/>
  <c r="N150" i="1"/>
  <c r="N158" i="1"/>
  <c r="N162" i="1"/>
  <c r="N174" i="1"/>
  <c r="N177" i="1"/>
  <c r="D181" i="1"/>
  <c r="N181" i="1"/>
  <c r="D185" i="1"/>
  <c r="N185" i="1"/>
  <c r="N189" i="1"/>
  <c r="D193" i="1"/>
  <c r="N193" i="1"/>
  <c r="D197" i="1"/>
  <c r="N197" i="1"/>
  <c r="D201" i="1"/>
  <c r="N201" i="1"/>
  <c r="N205" i="1"/>
  <c r="D209" i="1"/>
  <c r="N209" i="1"/>
  <c r="D213" i="1"/>
  <c r="N213" i="1"/>
  <c r="D217" i="1"/>
  <c r="N217" i="1"/>
  <c r="D221" i="1"/>
  <c r="N221" i="1"/>
  <c r="D23" i="1"/>
  <c r="N23" i="1"/>
  <c r="N26" i="1"/>
  <c r="D33" i="1"/>
  <c r="N33" i="1"/>
  <c r="N36" i="1"/>
  <c r="D40" i="1"/>
  <c r="N40" i="1"/>
  <c r="D44" i="1"/>
  <c r="N44" i="1"/>
  <c r="D48" i="1"/>
  <c r="N48" i="1"/>
  <c r="D52" i="1"/>
  <c r="N52" i="1"/>
  <c r="D56" i="1"/>
  <c r="N56" i="1"/>
  <c r="D60" i="1"/>
  <c r="N60" i="1"/>
  <c r="D64" i="1"/>
  <c r="N64" i="1"/>
  <c r="D68" i="1"/>
  <c r="N68" i="1"/>
  <c r="D72" i="1"/>
  <c r="N72" i="1"/>
  <c r="N75" i="1"/>
  <c r="D79" i="1"/>
  <c r="N79" i="1"/>
  <c r="N83" i="1"/>
  <c r="N87" i="1"/>
  <c r="N91" i="1"/>
  <c r="D95" i="1"/>
  <c r="N95" i="1"/>
  <c r="D99" i="1"/>
  <c r="N99" i="1"/>
  <c r="D103" i="1"/>
  <c r="N103" i="1"/>
  <c r="D107" i="1"/>
  <c r="N107" i="1"/>
  <c r="D115" i="1"/>
  <c r="N115" i="1"/>
  <c r="N119" i="1"/>
  <c r="N123" i="1"/>
  <c r="N131" i="1"/>
  <c r="D135" i="1"/>
  <c r="N135" i="1"/>
  <c r="D139" i="1"/>
  <c r="N139" i="1"/>
  <c r="D143" i="1"/>
  <c r="N143" i="1"/>
  <c r="N147" i="1"/>
  <c r="N151" i="1"/>
  <c r="N159" i="1"/>
  <c r="N163" i="1"/>
  <c r="D182" i="1"/>
  <c r="N182" i="1"/>
  <c r="D186" i="1"/>
  <c r="N186" i="1"/>
  <c r="D190" i="1"/>
  <c r="N190" i="1"/>
  <c r="D194" i="1"/>
  <c r="N194" i="1"/>
  <c r="N198" i="1"/>
  <c r="D202" i="1"/>
  <c r="N202" i="1"/>
  <c r="D206" i="1"/>
  <c r="N206" i="1"/>
  <c r="D210" i="1"/>
  <c r="N210" i="1"/>
  <c r="D214" i="1"/>
  <c r="N214" i="1"/>
  <c r="D218" i="1"/>
  <c r="N218" i="1"/>
  <c r="N222" i="1"/>
  <c r="D226" i="1"/>
  <c r="N226" i="1"/>
  <c r="D207" i="1"/>
  <c r="N207" i="1"/>
  <c r="D211" i="1"/>
  <c r="N211" i="1"/>
  <c r="D219" i="1"/>
  <c r="N219" i="1"/>
  <c r="D223" i="1"/>
  <c r="N223" i="1"/>
  <c r="D204" i="1"/>
  <c r="N204" i="1"/>
  <c r="D216" i="1"/>
  <c r="N216" i="1"/>
  <c r="D220" i="1"/>
  <c r="N220" i="1"/>
  <c r="N86" i="1"/>
  <c r="N111" i="1"/>
  <c r="N127" i="1"/>
  <c r="N100" i="1"/>
  <c r="N108" i="1"/>
  <c r="N148" i="1"/>
  <c r="N81" i="1"/>
  <c r="N89" i="1"/>
  <c r="N113" i="1"/>
  <c r="N137" i="1"/>
  <c r="N298" i="1"/>
  <c r="N428" i="1"/>
  <c r="N283" i="1"/>
  <c r="N161" i="1"/>
  <c r="N269" i="1"/>
  <c r="N452" i="1"/>
  <c r="J13" i="1"/>
  <c r="N422" i="1"/>
  <c r="N340" i="1"/>
  <c r="N262" i="1"/>
  <c r="N404" i="1"/>
  <c r="N296" i="1"/>
  <c r="N254" i="1"/>
  <c r="N253" i="1"/>
  <c r="N431" i="1"/>
  <c r="N437" i="1"/>
  <c r="N408" i="1"/>
  <c r="N374" i="1"/>
  <c r="N334" i="1"/>
  <c r="N332" i="1"/>
  <c r="N362" i="1"/>
  <c r="N327" i="1"/>
  <c r="N391" i="1"/>
  <c r="N353" i="1"/>
  <c r="N249" i="1"/>
  <c r="N407" i="1"/>
  <c r="N325" i="1"/>
  <c r="N349" i="1"/>
  <c r="N372" i="1"/>
  <c r="N239" i="1"/>
  <c r="N457" i="1"/>
  <c r="N312" i="1"/>
  <c r="N460" i="1"/>
  <c r="N436" i="1"/>
  <c r="N354" i="1"/>
  <c r="N140" i="1"/>
  <c r="N447" i="1"/>
  <c r="N413" i="1"/>
  <c r="N382" i="1"/>
  <c r="N310" i="1"/>
  <c r="N351" i="1"/>
  <c r="N247" i="1"/>
  <c r="N321" i="1"/>
  <c r="N292" i="1"/>
  <c r="N263" i="1"/>
  <c r="N266" i="1"/>
  <c r="N342" i="1"/>
  <c r="N235" i="1"/>
  <c r="N105" i="1"/>
  <c r="N231" i="1"/>
  <c r="N251" i="1"/>
  <c r="N212" i="1"/>
  <c r="N261" i="1"/>
  <c r="N336" i="1"/>
  <c r="N303" i="1"/>
  <c r="N290" i="1"/>
  <c r="N260" i="1"/>
  <c r="N418" i="1"/>
  <c r="N302" i="1"/>
  <c r="N364" i="1"/>
  <c r="N287" i="1"/>
  <c r="N156" i="1"/>
  <c r="N74" i="1"/>
  <c r="N305" i="1"/>
  <c r="N322" i="1"/>
  <c r="N299" i="1"/>
  <c r="N258" i="1"/>
  <c r="N225" i="1"/>
  <c r="N343" i="1"/>
  <c r="N316" i="1"/>
  <c r="N293" i="1"/>
  <c r="N270" i="1"/>
  <c r="N252" i="1"/>
  <c r="K7" i="1"/>
  <c r="K4" i="1"/>
  <c r="I461" i="1"/>
  <c r="K6" i="1"/>
  <c r="K3" i="1"/>
  <c r="K5" i="1"/>
  <c r="H461" i="1"/>
  <c r="J461" i="1"/>
  <c r="G461" i="1"/>
  <c r="F461" i="1"/>
  <c r="E461" i="1"/>
  <c r="K2" i="1"/>
  <c r="N461" i="1"/>
  <c r="K8" i="1"/>
</calcChain>
</file>

<file path=xl/sharedStrings.xml><?xml version="1.0" encoding="utf-8"?>
<sst xmlns="http://schemas.openxmlformats.org/spreadsheetml/2006/main" count="2019" uniqueCount="442">
  <si>
    <t>1st Ship</t>
  </si>
  <si>
    <t>2nd Ship</t>
  </si>
  <si>
    <t>3rd Ship</t>
  </si>
  <si>
    <t>4th Ship</t>
  </si>
  <si>
    <t>5th Ship</t>
  </si>
  <si>
    <t>Total</t>
  </si>
  <si>
    <t>Item</t>
  </si>
  <si>
    <t>Wholesale</t>
  </si>
  <si>
    <t>Units</t>
  </si>
  <si>
    <t>P.O. #</t>
  </si>
  <si>
    <t>Dealership:</t>
  </si>
  <si>
    <t>Phone:</t>
  </si>
  <si>
    <t>Fax:</t>
  </si>
  <si>
    <t>Address:</t>
  </si>
  <si>
    <t>Billing Address:</t>
  </si>
  <si>
    <t>6th Ship</t>
  </si>
  <si>
    <t>LEVEL3</t>
  </si>
  <si>
    <t>2% 15, Net 30</t>
  </si>
  <si>
    <t>3% 15, Net 45</t>
  </si>
  <si>
    <t>Terms</t>
  </si>
  <si>
    <t>Net 30</t>
  </si>
  <si>
    <t>LEVEL 1</t>
  </si>
  <si>
    <t>LEVEL 2</t>
  </si>
  <si>
    <t>Bamboo 6' 0" 3wt 2pc</t>
  </si>
  <si>
    <t>Bamboo 6' 6" 3wt 2pc</t>
  </si>
  <si>
    <t>Bamboo 7' 0" 3wt 2pc</t>
  </si>
  <si>
    <t>Bamboo 7' 6" 3wt 2pc</t>
  </si>
  <si>
    <t>Bamboo 6' 0" 3wt 3pc</t>
  </si>
  <si>
    <t>Bamboo 6' 6" 3wt 3pc</t>
  </si>
  <si>
    <t>Bamboo 7' 0" 3wt 3pc</t>
  </si>
  <si>
    <t>Bamboo 7' 6" 3wt 3pc</t>
  </si>
  <si>
    <t>Bamboo 6' 6" 4wt 2pc</t>
  </si>
  <si>
    <t>Bamboo 6' 6" 4wt 3pc</t>
  </si>
  <si>
    <t>Bamboo 7' 0" 4wt 2pc</t>
  </si>
  <si>
    <t>Bamboo 7' 0" 4wt 3pc</t>
  </si>
  <si>
    <t xml:space="preserve">Bamboo 7' 6" 4wt 2pc </t>
  </si>
  <si>
    <t xml:space="preserve">Bamboo 7' 6" 4wt 3pc </t>
  </si>
  <si>
    <t>Bamboo 8' 0" 4wt 2pc</t>
  </si>
  <si>
    <t>Bamboo 8' 0" 4wt 3pc</t>
  </si>
  <si>
    <t>Bamboo 7' 9" 5wt 2pc</t>
  </si>
  <si>
    <t>Bamboo 7' 9" 5wt 3pc</t>
  </si>
  <si>
    <t>Bamboo 8' 0" 5wt 2pc</t>
  </si>
  <si>
    <t>Bamboo 8' 0" 5wt 3pc</t>
  </si>
  <si>
    <t xml:space="preserve">Bamboo 8' 6" 5wt 2pc </t>
  </si>
  <si>
    <t xml:space="preserve">Bamboo 8' 6" 5wt 3pc </t>
  </si>
  <si>
    <t>Bamboo 8' 0" 6wt 2pc</t>
  </si>
  <si>
    <t>Bamboo 8' 0" 6wt 3pc</t>
  </si>
  <si>
    <t>Bamboo 8' 6" 6wt 2pc</t>
  </si>
  <si>
    <t>Bamboo 8' 6" 6wt 3pc</t>
  </si>
  <si>
    <t>Bamboo 9' 0" 6wt 2pc</t>
  </si>
  <si>
    <t>Bamboo 9' 0" 6wt 3pc</t>
  </si>
  <si>
    <t xml:space="preserve">Bamboo 9' 0" 7wt 2pc </t>
  </si>
  <si>
    <t xml:space="preserve">Bamboo 9' 0" 7wt 3pc </t>
  </si>
  <si>
    <t>Bamboo 8' 9" 8wt 2pc</t>
  </si>
  <si>
    <t>Bamboo 8' 9" 8wt 3pc</t>
  </si>
  <si>
    <t>Bamboo 9' 6" 8wt 2pc</t>
  </si>
  <si>
    <t>Bamboo 9' 6" 8wt 3pc</t>
  </si>
  <si>
    <t>Bamboo 9' 6" 9wt 2pc</t>
  </si>
  <si>
    <t>Bamboo 9' 6" 9wt 3pc</t>
  </si>
  <si>
    <t>Bamboo 9' 0" 10wt 2pc</t>
  </si>
  <si>
    <t>Bamboo 9' 0" 10wt 3pc</t>
  </si>
  <si>
    <t>ACCESSORIES</t>
  </si>
  <si>
    <t>Bamboo 9' 0" 8wt 2pc</t>
  </si>
  <si>
    <t>Bamboo 9' 0" 8wt 3pc</t>
  </si>
  <si>
    <t>WT 7' 0"  2wt  3pc- Blank</t>
  </si>
  <si>
    <t>WT 6' 6"  3wt  3pc- Blank</t>
  </si>
  <si>
    <t>WT 7' 0"  3wt  3pc- Blank</t>
  </si>
  <si>
    <t>WT 7' 6"  3wt  3pc- Blank</t>
  </si>
  <si>
    <t>WT 8' 0"  3wt  3pc- Blank</t>
  </si>
  <si>
    <t>WT 7' 6"  4wt  3pc- Blank</t>
  </si>
  <si>
    <t>WT 8' 0"  4wt  2pc TMF- Blank</t>
  </si>
  <si>
    <t>WT 8' 0"  4wt  3pc- Blank</t>
  </si>
  <si>
    <t>WT 8' 6"  4wt  3pc- Blank</t>
  </si>
  <si>
    <t>WT 9' 0"  4wt  3pc- Blank</t>
  </si>
  <si>
    <t>WT 8' 6"  5wt  3pc- Blank</t>
  </si>
  <si>
    <t>WT 9' 0"  5wt  3pc- Blank</t>
  </si>
  <si>
    <t>WT 9' 0"  6wt  3pc- Blank</t>
  </si>
  <si>
    <t>LT 7' 9"  2wt  5pc- Blank</t>
  </si>
  <si>
    <t>LT 7' 9"  3wt  5pc- Blank</t>
  </si>
  <si>
    <t>LT 7' 9"  4wt  5pc- Blank</t>
  </si>
  <si>
    <t>LT 8' 3"  4wt  5pc- Blank</t>
  </si>
  <si>
    <t>LT 8' 9"  4wt  5pc- Blank</t>
  </si>
  <si>
    <t>LT 8' 9"  5wt  5pc- Blank</t>
  </si>
  <si>
    <t>LT 9' 0"  6wt  5pc- Blank</t>
  </si>
  <si>
    <t>BIIIx 8' 6"  3wt  4pc- Blank</t>
  </si>
  <si>
    <t>BIIIx 8' 0"  4wt  4pc- Blank</t>
  </si>
  <si>
    <t>BIIIx 8' 6"  4wt  4pc- Blank</t>
  </si>
  <si>
    <t>BIIIx 9' 0"  4wt  4pc- Blank</t>
  </si>
  <si>
    <t>BIIIx 10' 0"  4wt  4pc- Blank</t>
  </si>
  <si>
    <t>BIIIx 8' 6"  5wt  4pc- Blank</t>
  </si>
  <si>
    <t>BIIIx 9' 0"  5wt  4pc- Blank</t>
  </si>
  <si>
    <t>BIIIx 9' 6"  5wt  4pc- Blank</t>
  </si>
  <si>
    <t>BIIIx 9' 0"  6wt  4pc- Blank</t>
  </si>
  <si>
    <t>BIIIx 9' 6"  6wt  4pc- Blank</t>
  </si>
  <si>
    <t>BIIIx 9' 0"  7wt  4pc- Blank</t>
  </si>
  <si>
    <t>BIIIx 9' 6"  7wt  4pc- Blank</t>
  </si>
  <si>
    <t>BIIIx 10' 0"  7wt  4pc- Blank</t>
  </si>
  <si>
    <t>BIIIx 9' 0"  8wt  4pc- Blank</t>
  </si>
  <si>
    <t>WT 9' 0"  6wt  3pc-W-burled</t>
  </si>
  <si>
    <t>BIIIx 9' 6"  8wt  4pc- Blank</t>
  </si>
  <si>
    <t>SAME AS ABOVE</t>
  </si>
  <si>
    <t>Email:</t>
  </si>
  <si>
    <t>BORON III LS (4-PIECE)</t>
  </si>
  <si>
    <t>Boron III LS 7'0" 2wt 4pc</t>
  </si>
  <si>
    <t>Boron III LS 7'6" 3wt 4pc</t>
  </si>
  <si>
    <t>Boron III LS 8'0" 3wt 4pc</t>
  </si>
  <si>
    <t>Boron III LS 8'6" 3wt 4pc</t>
  </si>
  <si>
    <t>Boron III LS 8'0" 4wt 4pc</t>
  </si>
  <si>
    <t>Boron III LS 8'6" 4wt 4pc</t>
  </si>
  <si>
    <t>Boron III LS 9'0" 4wt 4pc</t>
  </si>
  <si>
    <t>Boron III LS 8'6" 5wt 4pc</t>
  </si>
  <si>
    <t>Boron III LS 9'0" 5wt 4pc</t>
  </si>
  <si>
    <t>BORON III TH (4-PIECE)</t>
  </si>
  <si>
    <t>Boron III TH 11' 0" 6wt 4pc</t>
  </si>
  <si>
    <t>Boron III TH 11' 6" 6wt 4pc</t>
  </si>
  <si>
    <t>Boron III TH 12' 6" 6wt 4pc</t>
  </si>
  <si>
    <t>Boron III TH 12' 9" 7wt 4pc</t>
  </si>
  <si>
    <t>Boron III TH 13' 3" 7wt 4pc</t>
  </si>
  <si>
    <t>Boron III TH 13' 6" 8wt 4pc</t>
  </si>
  <si>
    <t>Boron III TH 14' 0" 8wt 4pc</t>
  </si>
  <si>
    <t>Boron III TH 15' 0" 9wt 4pc</t>
  </si>
  <si>
    <t>Logo Tech Hoodies Graphite Grey - S</t>
  </si>
  <si>
    <t>Logo Tech Hoodies Graphite Grey - M</t>
  </si>
  <si>
    <t>Logo Tech Hoodies Graphite Grey - L</t>
  </si>
  <si>
    <t>Logo Tech Hoodies Graphite Grey - XL</t>
  </si>
  <si>
    <t>Logo Tech Hoodies Graphite Grey - XXL</t>
  </si>
  <si>
    <t>Logo Decals 3" diameter</t>
  </si>
  <si>
    <t>Logo Decal 5" diameter</t>
  </si>
  <si>
    <t>Logo Decal 12" diameter</t>
  </si>
  <si>
    <t>Logo Decal 7" diameter</t>
  </si>
  <si>
    <t>DVD's</t>
  </si>
  <si>
    <t>Company Films &amp; Fly Fishing Trips</t>
  </si>
  <si>
    <t>The History of R.L. Winston Rod Co.</t>
  </si>
  <si>
    <t>Introduction to Spey Casting</t>
  </si>
  <si>
    <t>Joan Wulff's Dynamics of Fly Fishing</t>
  </si>
  <si>
    <t>PREMIUM GRAPHITE TUBES</t>
  </si>
  <si>
    <t>2" x 30" (Fits one 9' 4pc rod)</t>
  </si>
  <si>
    <t>2.5" x 30" (Fits two 9' 4pc rods)</t>
  </si>
  <si>
    <t>3" x 24" (Fits three 5pc rods)</t>
  </si>
  <si>
    <t>3" x 32" (Fits three 10' 4pc rods)</t>
  </si>
  <si>
    <t>DECALS</t>
  </si>
  <si>
    <t>HOODIES</t>
  </si>
  <si>
    <t>T-SHIRTS</t>
  </si>
  <si>
    <t>CAPS</t>
  </si>
  <si>
    <t>BLANKS</t>
  </si>
  <si>
    <t>BORON III LS (4-PIECE) BLANKS</t>
  </si>
  <si>
    <t>LT (5-PIECE) BLANKS</t>
  </si>
  <si>
    <t>WT (3-PIECE) BLANKS</t>
  </si>
  <si>
    <t>BORON III X (4-PIECE)</t>
  </si>
  <si>
    <t>BORON III X (5-PIECE)</t>
  </si>
  <si>
    <t>BORON III TH (4-PIECE) BLANKS</t>
  </si>
  <si>
    <t>BAMBOO (special order, 4-6 weeks delivery)</t>
  </si>
  <si>
    <t>4% 15, Net 45</t>
  </si>
  <si>
    <t>Standard Wholesale</t>
  </si>
  <si>
    <t>Discounts Applied</t>
  </si>
  <si>
    <t>Standard Wholeslae</t>
  </si>
  <si>
    <t>Boron III LS 7' 0" 2wt 4pc (Wburled)</t>
  </si>
  <si>
    <t>Boron III LS 7' 6" 3wt 4pc (Wburled)</t>
  </si>
  <si>
    <t>Boron III LS 8' 0" 3wt 4pc (Wburled)</t>
  </si>
  <si>
    <t>Boron III LS 8' 6" 3wt 4pc (Wburled)</t>
  </si>
  <si>
    <t>Boron III LS 8' 0" 4wt 4pc (Wburled)</t>
  </si>
  <si>
    <t>Boron III LS 8' 6" 4wt 4pc (Wburled)</t>
  </si>
  <si>
    <t>Boron III LS 9' 0" 4wt 4pc (Wburled)</t>
  </si>
  <si>
    <t>Boron III LS 8' 6" 5wt 4pc (Wburled)</t>
  </si>
  <si>
    <t>Boron III LS 9' 0" 5wt 4pc (Wburled)</t>
  </si>
  <si>
    <t>Boron IIIx 9' 0"  4wt  5pc (Aluminum)</t>
  </si>
  <si>
    <t>Boron IIIx 9' 0"  4wt  5pc (Wburled)</t>
  </si>
  <si>
    <t>Boron IIIx 9' 0"  5wt  5pc (Aluminum)</t>
  </si>
  <si>
    <t>Boron IIIx 9' 0"  5wt  5pc (Wburled)</t>
  </si>
  <si>
    <t>Boron IIIx 9' 0"  6wt  5pc (Aluminum)</t>
  </si>
  <si>
    <t>Boron IIIx 9' 0"  6wt  5pc (Wburled)</t>
  </si>
  <si>
    <t>Boron IIIx 8' 6"  3wt  4pc (Aluminum)</t>
  </si>
  <si>
    <t>Boron IIIx 8' 0"  4wt  4pc (Aluminum)</t>
  </si>
  <si>
    <t>Boron IIIx 8' 6"  4wt  4pc (Aluminum)</t>
  </si>
  <si>
    <t>Boron IIIx 9' 0"  4wt  4pc (Aluminum)</t>
  </si>
  <si>
    <t>Boron IIIx 10' 0"  4wt  4pc (Aluminum)</t>
  </si>
  <si>
    <t>Boron IIIx 8' 6"  5wt  4pc (Aluminum)</t>
  </si>
  <si>
    <t>Boron IIIx 9' 0"  5wt  4pc (Aluminum)</t>
  </si>
  <si>
    <t>Boron IIIx 9' 6"  5wt  4pc (Aluminum)</t>
  </si>
  <si>
    <t>Boron IIIx 9' 0"  6wt  4pc (Aluminum)</t>
  </si>
  <si>
    <t>Boron IIIx 9' 6"  6wt  4pc (Aluminum)</t>
  </si>
  <si>
    <t>Boron IIIx 9' 0"  7wt  4pc (Aluminum)</t>
  </si>
  <si>
    <t>Boron IIIx 9' 6"  7wt  4pc (Aluminum)</t>
  </si>
  <si>
    <t>Boron IIIx 10' 0"  7wt  4pc (Aluminum)</t>
  </si>
  <si>
    <t>Boron IIIx 9' 0"  8wt  4pc (Aluminum)</t>
  </si>
  <si>
    <t>Boron IIIx 9' 6"  8wt  4pc (Aluminum)</t>
  </si>
  <si>
    <t>LT 7' 9"  2wt  5pc (Wburled)</t>
  </si>
  <si>
    <t>LT 7' 9"  3wt  5pc (Wburled)</t>
  </si>
  <si>
    <t>LT 7' 9"  4wt  5pc (Wburled)</t>
  </si>
  <si>
    <t>LT 8' 3"  4wt  5pc (Wburled)</t>
  </si>
  <si>
    <t>LT 8' 9"  4wt  5pc (Wburled)</t>
  </si>
  <si>
    <t>LT 8' 9"  5wt  5pc (Wburled)</t>
  </si>
  <si>
    <t>LT 9' 0"  6wt  5pc (Wburled)</t>
  </si>
  <si>
    <t>WT 7' 0"  2wt  3pc (Wburled)</t>
  </si>
  <si>
    <t>WT 6' 6"  3wt  3pc (Wburled)</t>
  </si>
  <si>
    <t>WT 7' 0"  3wt  3pc (Wburled)</t>
  </si>
  <si>
    <t>WT 7' 6"  3wt  3pc (Wburled)</t>
  </si>
  <si>
    <t>WT 8' 0"  3wt  3pc (Wburled)</t>
  </si>
  <si>
    <t>WT 7' 6"  4wt  3pc (Wburled)</t>
  </si>
  <si>
    <t>WT 8' 0"  4wt  2pc TMF (Wburled)</t>
  </si>
  <si>
    <t>WT 8' 0"  4wt  3pc (Wburled)</t>
  </si>
  <si>
    <t>WT 8' 6"  4wt  3pc (Wburled)</t>
  </si>
  <si>
    <t>WT 9' 0"  4wt  3pc (Wburled)</t>
  </si>
  <si>
    <t>WT 8' 6"  5wt  3pc (Wburled)</t>
  </si>
  <si>
    <t>WT 9' 0"  5wt  3pc (Wburled)</t>
  </si>
  <si>
    <t>Boron IIIx 8' 6"  3wt  4pc (Wburled)</t>
  </si>
  <si>
    <t>Boron IIIx 8' 0"  4wt  4pc (Wburled)</t>
  </si>
  <si>
    <t>Boron IIIx 8' 6"  4wt  4pc (Wburled)</t>
  </si>
  <si>
    <t>Boron IIIx 9' 0"  4wt  4pc (Wburled)</t>
  </si>
  <si>
    <t>Boron IIIx 8' 6"  5wt  4pc (Wburled)</t>
  </si>
  <si>
    <t>Boron IIIx 9' 0"  5wt  4pc (Wburled)</t>
  </si>
  <si>
    <t>Boron IIIx 9' 0"  6wt  4pc (Wburled)</t>
  </si>
  <si>
    <t>Discount $</t>
  </si>
  <si>
    <t>Whsl. $</t>
  </si>
  <si>
    <t>Discount:</t>
  </si>
  <si>
    <t>Level 2</t>
  </si>
  <si>
    <t>Accessories</t>
  </si>
  <si>
    <t>Blanks</t>
  </si>
  <si>
    <t>Bamboo Rods</t>
  </si>
  <si>
    <t>Level 1</t>
  </si>
  <si>
    <t>Level 3</t>
  </si>
  <si>
    <t>TOTALS</t>
  </si>
  <si>
    <t>7th Ship</t>
  </si>
  <si>
    <t>LT (5-PIECE) (special order, 4-6 weeks delivery)</t>
  </si>
  <si>
    <t>WT (3-PIECE) (special order, 4-6 weeks delivery)</t>
  </si>
  <si>
    <t>NEXUS (4-PIECE)</t>
  </si>
  <si>
    <t>NEXUS 7'6" 3wt 4pc (Wood)</t>
  </si>
  <si>
    <t>NEXUS 8'6" 3wt 4pc (Wood)</t>
  </si>
  <si>
    <t>NEXUS 8'6" 4wt 4pc (Wood)</t>
  </si>
  <si>
    <t>NEXUS 8' 4wt 4pc (Wood)</t>
  </si>
  <si>
    <t>NEXUS 9' 4wt 4pc (Wood)</t>
  </si>
  <si>
    <t>NEXUS 9' 7wt 4pc (Aluminum)</t>
  </si>
  <si>
    <t>NEXUS 9'6" 7wt 4pc (Aluminum)</t>
  </si>
  <si>
    <t>NEXUS 9'6"  6wt  4pc (Aluminum)</t>
  </si>
  <si>
    <t>NEXUS 8'6"  5wt  4pc (Wood)</t>
  </si>
  <si>
    <t>NEXUS 9' 5wt  4pc (Wood)</t>
  </si>
  <si>
    <t>NEXUS 9'6"  5wt  4pc (Aluminum)</t>
  </si>
  <si>
    <t>NEXUS 9' 6wt 4pc (Wood)</t>
  </si>
  <si>
    <t>NEXUS 9' 8wt 4pc (Aluminum)</t>
  </si>
  <si>
    <t>NEXUS 9'6" 8wt 4pc (Aluminum)</t>
  </si>
  <si>
    <t>NEXUS 9' 0"  9wt  4pc (Aluminum)</t>
  </si>
  <si>
    <t>NEXUS 9' 0"  10wt  4pc (Aluminum)</t>
  </si>
  <si>
    <t>NEXUS 9' 0" 12wt 4pc (Aluminum)</t>
  </si>
  <si>
    <t>Nexus Rods</t>
  </si>
  <si>
    <t>BORON lll TH-MS (Microspey) (4 Piece)</t>
  </si>
  <si>
    <t>BORON lll TH-MS 10'6" 3wt 4pc (Aluminum)</t>
  </si>
  <si>
    <t>BORON lll TH-MS 11'0" 4wt 4pc (Aluminum)</t>
  </si>
  <si>
    <t>BORON lll TH-MS 11'6" 5wt 4pc (Aluminum)</t>
  </si>
  <si>
    <t>Logo Soft Mesh Trucker Hats (Loden Green)</t>
  </si>
  <si>
    <t>Logo Ultralight Hat (Khaki)</t>
  </si>
  <si>
    <t>Logo Twill Hats (Washed Red)</t>
  </si>
  <si>
    <t>Logo Twill Hats (Mustard Yellow)</t>
  </si>
  <si>
    <t>Logo Twill Hats (Indigo Blue)</t>
  </si>
  <si>
    <t>Logo T-Shirt w/ Jeff Currier Artwork (Rainbow Trout) SMALL</t>
  </si>
  <si>
    <t>Logo T-Shirt w/ Jeff Currier Artwork (Rainbow Trout) MEDIUM</t>
  </si>
  <si>
    <t>Logo T-Shirt w/ Jeff Currier Artwork (Rainbow Trout) LARGE</t>
  </si>
  <si>
    <t>Logo T-Shirt w/ Jeff Currier Artwork (Rainbow Trout) X-LARGE</t>
  </si>
  <si>
    <t>Logo T-Shirt w/ Jeff Currier Artwork (Rainbow Trout) XX-LARGE</t>
  </si>
  <si>
    <t>Logo T-Shirt w/ Jeff Currier Artwork (Brown Trout) Small</t>
  </si>
  <si>
    <t>Logo T-Shirt w/ Jeff Currier Artwork (Brown Trout) Medium</t>
  </si>
  <si>
    <t>Logo T-Shirt w/ Jeff Currier Artwork (Brown Trout) Large</t>
  </si>
  <si>
    <t>Logo T-Shirt w/ Jeff Currier Artwork (Brown Trout) X-Large</t>
  </si>
  <si>
    <t>Logo T-Shirt w/ Jeff Currier Artwork (Brown Trout) XX-Large</t>
  </si>
  <si>
    <t>Logo Tech T-Shirt (Indigo blue) Small</t>
  </si>
  <si>
    <t>Logo Tech T-Shirt (Indigo blue) Medium</t>
  </si>
  <si>
    <t>Logo Tech T-Shirt (Indigo blue) Large</t>
  </si>
  <si>
    <t>Logo Tech T-Shirt (Indigo blue) X-Large</t>
  </si>
  <si>
    <t>Logo Tech T-Shirt (Indigo blue) XX-Large</t>
  </si>
  <si>
    <t>Logo Tamiami Fishing Shirt (Fossil) Small</t>
  </si>
  <si>
    <t>Logo Tamiami Fishing Shirt (Fossil) Medium</t>
  </si>
  <si>
    <t>Logo Tamiami Fishing Shirt (Fossil) Large</t>
  </si>
  <si>
    <t>Logo Tamiami Fishing Shirt (Fossil) X-Large</t>
  </si>
  <si>
    <t>Logo Tamiami Fishing Shirt (Fossil) XX-Large</t>
  </si>
  <si>
    <t>Logo Tamiami Fishing Shirt (White) Small</t>
  </si>
  <si>
    <t>Logo Tamiami Fishing Shirt (White) Medium</t>
  </si>
  <si>
    <t>Logo Tamiami Fishing Shirt (White) Large</t>
  </si>
  <si>
    <t>Logo Tamiami Fishing Shirt (White) X-Large</t>
  </si>
  <si>
    <t>Logo Tamiami Fishing Shirt (White) XX-Large</t>
  </si>
  <si>
    <t>Logo Cordura Travel Cases</t>
  </si>
  <si>
    <t>2" x 32" 4pc. Rod and Real Combo Case</t>
  </si>
  <si>
    <t>4" x 32" 4pc. Multi Rod Case</t>
  </si>
  <si>
    <t>Boron Rods</t>
  </si>
  <si>
    <t xml:space="preserve">NEXUS 7'6" 3wt 4pc </t>
  </si>
  <si>
    <t xml:space="preserve">NEXUS 8'6" 3wt 4pc </t>
  </si>
  <si>
    <t>NEXUS 8' 4wt 4pc</t>
  </si>
  <si>
    <t>NEXUS 8'6" 4wt 4pc</t>
  </si>
  <si>
    <t>NEXUS 9' 4wt 4pc</t>
  </si>
  <si>
    <t>NEXUS 8'6"  5wt  4pc</t>
  </si>
  <si>
    <t>NEXUS 9' 5wt  4pc</t>
  </si>
  <si>
    <t>NEXUS 9'6"  5wt  4pc</t>
  </si>
  <si>
    <t>NEXUS 9' 6wt 4pc</t>
  </si>
  <si>
    <t xml:space="preserve">NEXUS 9'6"  6wt  4pc </t>
  </si>
  <si>
    <t xml:space="preserve">NEXUS 9' 7wt 4pc </t>
  </si>
  <si>
    <t xml:space="preserve">NEXUS 9'6" 7wt 4pc </t>
  </si>
  <si>
    <t xml:space="preserve">NEXUS 9' 8wt 4pc </t>
  </si>
  <si>
    <t xml:space="preserve">NEXUS 9'6" 8wt 4pc </t>
  </si>
  <si>
    <t xml:space="preserve">NEXUS 9' 0"  9wt  4pc </t>
  </si>
  <si>
    <t xml:space="preserve">NEXUS 9' 0"  10wt  4pc </t>
  </si>
  <si>
    <t xml:space="preserve">NEXUS 9' 0" 12wt 4pc </t>
  </si>
  <si>
    <t>LT &amp; WT Rods</t>
  </si>
  <si>
    <t xml:space="preserve">             ***BLANKS NOT AVAILABLE***</t>
  </si>
  <si>
    <t>Level 4</t>
  </si>
  <si>
    <t>Level 5</t>
  </si>
  <si>
    <t>BORON III Plus (4-PIECE)</t>
  </si>
  <si>
    <t>Boron III-Pluss 9' 0"  5wt  4pc (Aluminum)</t>
  </si>
  <si>
    <t>Boron III-Plus 9' 0"  5wt  4pc (Wburled)</t>
  </si>
  <si>
    <t>Boron III-Plus 9' 0"  6wt  4pc (Aluminum)</t>
  </si>
  <si>
    <t>Boron III-Plus 9' 0"  6wt  4pc (Wburled)</t>
  </si>
  <si>
    <t>Boron III-Plus 9' 0"  7wt  4pc (Aluminum)</t>
  </si>
  <si>
    <t>Boron III-Plus 9' 0"  8wt  4pc (Aluminum)</t>
  </si>
  <si>
    <t>Boron III-Plus 9' 0"  9wt  4pc (Aluminum)</t>
  </si>
  <si>
    <t>Boron III-Plus 9' 0"  10wt  4pc (Aluminum)</t>
  </si>
  <si>
    <t>Boron III-Plus 9' 0"  11wt  4pc (Aluminum)</t>
  </si>
  <si>
    <t>Boron III-Plus 9' 0"  12wt  4pc (Aluminum)</t>
  </si>
  <si>
    <t>Boron III-Plus Jungle 8' 9" 8wt 4pc (Aluminum)</t>
  </si>
  <si>
    <t>Boron III-Plus Jungle 9' 0" 8wt 4pc (Aluminum)</t>
  </si>
  <si>
    <t>Boron III-Plus Jungle 9' 0" 9wt 4pc (Aluminum)</t>
  </si>
  <si>
    <t>BORON III Plus Jungle (4-PIECE)</t>
  </si>
  <si>
    <t>3% 15, Net 60</t>
  </si>
  <si>
    <t>Logo Soft Mesh Trucker Hats (Dark Grey)</t>
  </si>
  <si>
    <t>Logo Soft Mesh Trucker Hats (Indigo)</t>
  </si>
  <si>
    <t>Patch Snap Back Hat (Khaki)</t>
  </si>
  <si>
    <t>Patch Snap Back Hat (Black)</t>
  </si>
  <si>
    <t>Patch Snap Back Hat (Olive)</t>
  </si>
  <si>
    <t>Logo Tech T-Shirt (Dark Red) Small</t>
  </si>
  <si>
    <t>Logo Tech T-Shirt (Dark Red) Medium</t>
  </si>
  <si>
    <t>Logo Tech T-Shirt (Dark Red) Large</t>
  </si>
  <si>
    <t>Logo Tech T-Shirt (Dark Red) X-Large</t>
  </si>
  <si>
    <t>Logo Tech T-Shirt (Dark Red) XX-Large</t>
  </si>
  <si>
    <t>Logo Solar Tech Long Sleeve Shirt (Pearl Grey) Small</t>
  </si>
  <si>
    <t>Logo Solar Tech Long Sleeve Shirt (Pearl Grey) Med</t>
  </si>
  <si>
    <t>Logo Solar Tech Long Sleeve Shirt (Pearl Grey) Large</t>
  </si>
  <si>
    <t>Logo Solar Tech Long Sleave Shirt (Pearl Grey) XL</t>
  </si>
  <si>
    <t>Logo Solar Tech Long Sleeve Shirt (Pearl Grey) XXL</t>
  </si>
  <si>
    <t>Logo Solar Tech Long Sleeve Shirt (Sea Grass) Small</t>
  </si>
  <si>
    <t>Logo Solar Tech Long Sleeve Shirt (Sea Grass) Medium</t>
  </si>
  <si>
    <t>Logo Solar Tech Long Sleeve Shirt (Sea Grass) Large</t>
  </si>
  <si>
    <t>Logo Solar Tech Long Sleeve Shirt (Sea Grass) XL</t>
  </si>
  <si>
    <t>Logo Solar Tech Long Sleeve Shirt (Sea Grass) XXL</t>
  </si>
  <si>
    <t>Logo Solar Tech Long Sleeve Shirt (Arctic Blue) Small</t>
  </si>
  <si>
    <t>Logo Solar Tech Long Sleeve Shirt (Arctic Blue) Medium</t>
  </si>
  <si>
    <t>Logo Solar Tech Long Sleeve Shirt (Arctic Blue) Large</t>
  </si>
  <si>
    <t>Logo Solar Tech Long Sleeve Shirt (Arctic Blue) XL</t>
  </si>
  <si>
    <t>Logo Solar Tech Long Sleeve Shirt (Arctic Blue) XXL</t>
  </si>
  <si>
    <t>Logo Tamiami Fishing Shirt (Sail blue) Small</t>
  </si>
  <si>
    <t>Logo Tamiami Fishing Shirt (Sail Blue) Medium</t>
  </si>
  <si>
    <t>Logo Tamiami Fishing Shirt (Sail Blue) Large</t>
  </si>
  <si>
    <t>Logo Tamiami Fishing Shirt (Sail Blue) X-Large</t>
  </si>
  <si>
    <t>Logo Tamiami Fishing Shirt (Sail Blue) XX-Large</t>
  </si>
  <si>
    <t>BORON III Plus (4-PIECE) BLANKS</t>
  </si>
  <si>
    <t>BIII-PLUS  9' 0" 5wt 4pc- Blank</t>
  </si>
  <si>
    <t>BIII-PLUS 9' 0" 6wt 4pc- Blank</t>
  </si>
  <si>
    <t>BIII-PLUS 9' 0" 7wt 4pc- Blank</t>
  </si>
  <si>
    <t>BIII-PLUS 9' 0" 8wt 4pc- Blank</t>
  </si>
  <si>
    <t>BIII-PLUS 9' 0" 9wt 4pc- Blank</t>
  </si>
  <si>
    <t>BIII-PLUS 9' 0" 10wt 4pc- Blank</t>
  </si>
  <si>
    <t>BIII-PLUS 9' 0" 11wt 4pc- Blank</t>
  </si>
  <si>
    <t>BIII-PLUS 9' 0" 12wt 4pc- Blank</t>
  </si>
  <si>
    <t>BIII PLUS JUNGLE 9' 8WT 4PC-BLANK</t>
  </si>
  <si>
    <t>BIII Plus Jungle 8'9" 8wt 4PC BLANK</t>
  </si>
  <si>
    <t>BIII PLUS JUNGLE 9' 9WT 4PC BLANK</t>
  </si>
  <si>
    <t>BORON III X (4-PIECE) BLANKS</t>
  </si>
  <si>
    <t>LEVEL 5</t>
  </si>
  <si>
    <t>LEVEL 4</t>
  </si>
  <si>
    <t>Boron III X 9' 0"  4wt  5pc (Aluminum)</t>
  </si>
  <si>
    <t>Boron III X 9' 0"  4wt  5pc (Wburled)</t>
  </si>
  <si>
    <t>Boron III X 9' 0"  6wt  5pc (Aluminum)</t>
  </si>
  <si>
    <t>Boron III X 9' 0"  5wt  5pc (Wburled)</t>
  </si>
  <si>
    <t>Boron III X 9' 0"  5wt  5pc (Aluminum)</t>
  </si>
  <si>
    <t>Boron III X 9' 0"  6wt  5pc (Wburled)</t>
  </si>
  <si>
    <t>Boron III X 8' 6"  3wt  4pc (Aluminum)</t>
  </si>
  <si>
    <t>Boron III X 8' 6"  3wt  4pc (Wburled)</t>
  </si>
  <si>
    <t>Boron III X 8' 0"  4wt  4pc (Aluminum)</t>
  </si>
  <si>
    <t>Boron III X 8' 0"  4wt  4pc (Wburled)</t>
  </si>
  <si>
    <t>Boron III X 8' 6"  4wt  4pc (Aluminum)</t>
  </si>
  <si>
    <t>Boron III X 8' 6"  4wt  4pc (Wburled)</t>
  </si>
  <si>
    <t>Boron III X 9' 0"  4wt  4pc (Aluminum)</t>
  </si>
  <si>
    <t>Boron III X 9' 0"  4wt  4pc (Wburled)</t>
  </si>
  <si>
    <t>Boron III X 10' 0"  4wt  4pc (Aluminum)</t>
  </si>
  <si>
    <t>Boron III X 8' 6"  5wt  4pc (Aluminum)</t>
  </si>
  <si>
    <t>Boron III X 8' 6"  5wt  4pc (Wburled)</t>
  </si>
  <si>
    <t>Boron III X 9' 0"  5wt  4pc (Aluminum)</t>
  </si>
  <si>
    <t>Boron III X 9' 0"  5wt  4pc (Wburled)</t>
  </si>
  <si>
    <t>Boron III X 9' 6"  5wt  4pc (Aluminum)</t>
  </si>
  <si>
    <t>Boron III X 9' 0"  6wt  4pc (Aluminum)</t>
  </si>
  <si>
    <t>Boron III X 9' 0"  6wt  4pc (Wburled)</t>
  </si>
  <si>
    <t>Boron III X 9' 6"  6wt  4pc (Aluminum)</t>
  </si>
  <si>
    <t>Boron III X 9' 0"  7wt  4pc (Aluminum)</t>
  </si>
  <si>
    <t>Boron III X 9' 6"  7wt  4pc (Aluminum)</t>
  </si>
  <si>
    <t>Boron III X 10' 0"  7wt  4pc (Aluminum)</t>
  </si>
  <si>
    <t>Boron III X 9' 0"  8wt  4pc (Aluminum)</t>
  </si>
  <si>
    <t>Boron III X 9' 6"  8wt  4pc (Aluminum)</t>
  </si>
  <si>
    <t>Boron III Plus 9' 0"  5wt  4pc (Aluminum)</t>
  </si>
  <si>
    <t>Boron III Plus 9' 0"  5wt  4pc (Wburled)</t>
  </si>
  <si>
    <t>Boron III Plus 9' 0"  6wt  4pc (Aluminum)</t>
  </si>
  <si>
    <t>Boron III Plus 9' 0"  6wt  4pc (Wburled)</t>
  </si>
  <si>
    <t>Boron III Plus 9' 0"  7wt  4pc (Aluminum)</t>
  </si>
  <si>
    <t>Boron III Plus 9' 0"  8wt  4pc (Aluminum)</t>
  </si>
  <si>
    <t>Boron III Plus 9' 0"  9wt  4pc (Aluminum)</t>
  </si>
  <si>
    <t>Boron III Plus 9' 0"  10wt  4pc (Aluminum)</t>
  </si>
  <si>
    <t>Boron III Plus 9' 0"  11wt  4pc (Aluminum)</t>
  </si>
  <si>
    <t>Boron III Plus 9' 0"  12wt  4pc (Aluminum)</t>
  </si>
  <si>
    <t>BORON lll TH Microspey (4 Piece)</t>
  </si>
  <si>
    <t>BORON lll TH-Microspey 10'6" 3wt 4pc (Aluminum)</t>
  </si>
  <si>
    <t>BORON lll TH-Microspey 11'0" 4wt 4pc (Aluminum)</t>
  </si>
  <si>
    <t>BORON lll TH-Microspey 11'6" 5wt 4pc (Aluminum)</t>
  </si>
  <si>
    <t>Logo T-Shirt (Indigo blue) Small</t>
  </si>
  <si>
    <t>Logo T-Shirt (Indigo blue) Medium</t>
  </si>
  <si>
    <t>Logo T-Shirt (Indigo blue) Large</t>
  </si>
  <si>
    <t>Logo T-Shirt (Indigo blue) X-Large</t>
  </si>
  <si>
    <t>Logo T-Shirt (Indigo blue) XX-Large</t>
  </si>
  <si>
    <t>Logo T-Shirt (Dark Red) Small</t>
  </si>
  <si>
    <t>Logo T-Shirt (Dark Red) Medium</t>
  </si>
  <si>
    <t>Logo T-Shirt (Dark Red) Large</t>
  </si>
  <si>
    <t>Logo T-Shirt (Dark Red) X-Large</t>
  </si>
  <si>
    <t>Logo T-Shirt (Dark Red) XX-Large</t>
  </si>
  <si>
    <t>Boron III X 8' 6"  3wt  4pc- Blank</t>
  </si>
  <si>
    <t>Boron III X 8' 0"  4wt  4pc- Blank</t>
  </si>
  <si>
    <t>Boron III X 8' 6"  4wt  4pc- Blank</t>
  </si>
  <si>
    <t>Boron III X 9' 0"  4wt  4pc- Blank</t>
  </si>
  <si>
    <t>Boron III X 10' 0"  4wt  4pc- Blank</t>
  </si>
  <si>
    <t>Boron III X 8' 6"  5wt  4pc- Blank</t>
  </si>
  <si>
    <t>Boron III X 9' 0"  5wt  4pc- Blank</t>
  </si>
  <si>
    <t>Boron III X 9' 6"  5wt  4pc- Blank</t>
  </si>
  <si>
    <t>Boron III X 9' 0"  6wt  4pc- Blank</t>
  </si>
  <si>
    <t>Boron III X 9' 6"  6wt  4pc- Blank</t>
  </si>
  <si>
    <t>Boron III X 9' 0"  7wt  4pc- Blank</t>
  </si>
  <si>
    <t>Boron III X 9' 6"  7wt  4pc- Blank</t>
  </si>
  <si>
    <t>Boron III X 10' 0"  7wt  4pc- Blank</t>
  </si>
  <si>
    <t>Boron III X 9' 0"  8wt  4pc- Blank</t>
  </si>
  <si>
    <t>Boron III X 9' 6"  8wt  4pc- Blank</t>
  </si>
  <si>
    <t>Boron III PLUS  9' 0" 5wt 4pc- Blank</t>
  </si>
  <si>
    <t>Boron III PLUS 9' 0" 6wt 4pc- Blank</t>
  </si>
  <si>
    <t>Boron III PLUS 9' 0" 7wt 4pc- Blank</t>
  </si>
  <si>
    <t>Boron III PLUS 9' 0" 8wt 4pc- Blank</t>
  </si>
  <si>
    <t>Boron III PLUS 9' 0" 9wt 4pc- Blank</t>
  </si>
  <si>
    <t>Boron III PLUS 9' 0" 10wt 4pc- Blank</t>
  </si>
  <si>
    <t>Boron III PLUS 9' 0" 11wt 4pc- Blank</t>
  </si>
  <si>
    <t>Boron III PLUS 9' 0" 12wt 4pc- Blank</t>
  </si>
  <si>
    <t>Boron III Plus Jungle 8'9" 8wt 4PC BLANK</t>
  </si>
  <si>
    <t>Boron III PLUS JUNGLE 9' 8WT 4PC-BLANK</t>
  </si>
  <si>
    <t>Boron III PLUS JUNGLE 9' 9WT 4PC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</si>
</sst>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0;\-0;;@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u/>
      <sz val="10"/>
      <color theme="10"/>
      <name val="Arial"/>
    </font>
    <font>
      <u/>
      <sz val="10"/>
      <color theme="11"/>
      <name val="Arial"/>
    </font>
    <font>
      <sz val="9"/>
      <name val="Calibri"/>
    </font>
    <font>
      <b/>
      <sz val="9"/>
      <name val="Calibri"/>
    </font>
    <font>
      <b/>
      <sz val="9"/>
      <color theme="0"/>
      <name val="Calibri"/>
    </font>
    <font>
      <sz val="9"/>
      <color theme="0"/>
      <name val="Calibri"/>
    </font>
    <font>
      <b/>
      <sz val="9"/>
      <color rgb="FF008000"/>
      <name val="Calibri"/>
    </font>
    <font>
      <u/>
      <sz val="9"/>
      <color theme="10"/>
      <name val="Calibri"/>
    </font>
    <font>
      <b/>
      <sz val="9"/>
      <color rgb="FFFF0000"/>
      <name val="Calibri"/>
    </font>
    <font>
      <sz val="9"/>
      <color rgb="FFFF0000"/>
      <name val="Calibri"/>
    </font>
    <font>
      <b/>
      <sz val="9"/>
      <color theme="0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6600"/>
        <bgColor indexed="64"/>
      </patternFill>
    </fill>
    <fill>
      <patternFill patternType="solid">
        <fgColor rgb="FF006600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7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3">
    <xf numFmtId="0" fontId="0" fillId="0" borderId="0" xfId="0"/>
    <xf numFmtId="164" fontId="3" fillId="0" borderId="2" xfId="1" applyNumberFormat="1" applyFont="1" applyBorder="1" applyAlignment="1" applyProtection="1">
      <alignment horizontal="center"/>
    </xf>
    <xf numFmtId="164" fontId="3" fillId="0" borderId="1" xfId="1" applyNumberFormat="1" applyFont="1" applyBorder="1" applyAlignment="1" applyProtection="1">
      <alignment horizontal="center"/>
    </xf>
    <xf numFmtId="164" fontId="3" fillId="0" borderId="0" xfId="1" applyNumberFormat="1" applyFont="1" applyBorder="1" applyAlignment="1" applyProtection="1">
      <alignment horizontal="center"/>
    </xf>
    <xf numFmtId="0" fontId="2" fillId="2" borderId="2" xfId="1" applyNumberFormat="1" applyFont="1" applyFill="1" applyBorder="1" applyAlignment="1" applyProtection="1">
      <alignment horizontal="center" wrapText="1"/>
      <protection locked="0" hidden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4" fontId="2" fillId="0" borderId="2" xfId="1" applyFont="1" applyFill="1" applyBorder="1" applyAlignment="1">
      <alignment horizontal="center"/>
    </xf>
    <xf numFmtId="0" fontId="2" fillId="0" borderId="2" xfId="0" applyFont="1" applyFill="1" applyBorder="1"/>
    <xf numFmtId="14" fontId="2" fillId="0" borderId="2" xfId="0" applyNumberFormat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2" fillId="0" borderId="2" xfId="1" applyFont="1" applyFill="1" applyBorder="1"/>
    <xf numFmtId="164" fontId="3" fillId="0" borderId="2" xfId="1" applyNumberFormat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44" fontId="3" fillId="0" borderId="2" xfId="1" applyFont="1" applyFill="1" applyBorder="1" applyAlignment="1">
      <alignment horizontal="left"/>
    </xf>
    <xf numFmtId="0" fontId="3" fillId="0" borderId="2" xfId="1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1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44" fontId="2" fillId="0" borderId="2" xfId="1" applyFont="1" applyFill="1" applyBorder="1" applyAlignment="1">
      <alignment horizontal="left"/>
    </xf>
    <xf numFmtId="14" fontId="2" fillId="0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9" fontId="2" fillId="0" borderId="2" xfId="2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44" fontId="7" fillId="0" borderId="2" xfId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left" vertical="center"/>
    </xf>
    <xf numFmtId="164" fontId="7" fillId="3" borderId="2" xfId="0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6" fillId="2" borderId="2" xfId="1" applyNumberFormat="1" applyFont="1" applyFill="1" applyBorder="1" applyAlignment="1" applyProtection="1">
      <alignment horizontal="center" vertical="center"/>
      <protection locked="0" hidden="1"/>
    </xf>
    <xf numFmtId="44" fontId="6" fillId="0" borderId="2" xfId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164" fontId="6" fillId="0" borderId="2" xfId="1" applyNumberFormat="1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164" fontId="6" fillId="0" borderId="15" xfId="1" applyNumberFormat="1" applyFont="1" applyBorder="1" applyAlignment="1" applyProtection="1">
      <alignment horizontal="center" vertical="center"/>
    </xf>
    <xf numFmtId="164" fontId="6" fillId="0" borderId="1" xfId="1" applyNumberFormat="1" applyFont="1" applyBorder="1" applyAlignment="1" applyProtection="1">
      <alignment horizontal="center" vertical="center"/>
    </xf>
    <xf numFmtId="164" fontId="6" fillId="0" borderId="2" xfId="1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4" fontId="6" fillId="3" borderId="2" xfId="1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164" fontId="6" fillId="0" borderId="14" xfId="1" applyNumberFormat="1" applyFont="1" applyBorder="1" applyAlignment="1" applyProtection="1">
      <alignment horizontal="center" vertical="center"/>
    </xf>
    <xf numFmtId="166" fontId="6" fillId="4" borderId="13" xfId="0" applyNumberFormat="1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3" fontId="6" fillId="0" borderId="2" xfId="0" applyNumberFormat="1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left" vertical="center"/>
    </xf>
    <xf numFmtId="0" fontId="7" fillId="2" borderId="0" xfId="0" applyFont="1" applyFill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/>
    </xf>
    <xf numFmtId="3" fontId="6" fillId="2" borderId="2" xfId="0" applyNumberFormat="1" applyFont="1" applyFill="1" applyBorder="1" applyAlignment="1" applyProtection="1">
      <alignment horizontal="center" vertical="center"/>
    </xf>
    <xf numFmtId="44" fontId="6" fillId="2" borderId="2" xfId="0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3" fontId="7" fillId="2" borderId="0" xfId="1" applyNumberFormat="1" applyFont="1" applyFill="1" applyBorder="1" applyAlignment="1" applyProtection="1">
      <alignment horizontal="center" vertical="center"/>
    </xf>
    <xf numFmtId="37" fontId="7" fillId="2" borderId="2" xfId="0" applyNumberFormat="1" applyFont="1" applyFill="1" applyBorder="1" applyAlignment="1" applyProtection="1">
      <alignment horizontal="center" vertical="center"/>
    </xf>
    <xf numFmtId="44" fontId="7" fillId="2" borderId="2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/>
    </xf>
    <xf numFmtId="164" fontId="6" fillId="2" borderId="1" xfId="1" applyNumberFormat="1" applyFont="1" applyFill="1" applyBorder="1" applyAlignment="1" applyProtection="1">
      <alignment horizontal="center" vertical="center"/>
    </xf>
    <xf numFmtId="166" fontId="6" fillId="2" borderId="2" xfId="0" applyNumberFormat="1" applyFont="1" applyFill="1" applyBorder="1" applyAlignment="1" applyProtection="1">
      <alignment horizontal="center" vertical="center"/>
    </xf>
    <xf numFmtId="166" fontId="6" fillId="2" borderId="6" xfId="0" applyNumberFormat="1" applyFont="1" applyFill="1" applyBorder="1" applyAlignment="1" applyProtection="1">
      <alignment vertical="center"/>
    </xf>
    <xf numFmtId="166" fontId="6" fillId="2" borderId="13" xfId="0" applyNumberFormat="1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44" fontId="7" fillId="2" borderId="1" xfId="1" applyNumberFormat="1" applyFont="1" applyFill="1" applyBorder="1" applyAlignment="1" applyProtection="1">
      <alignment horizontal="center" vertical="center"/>
    </xf>
    <xf numFmtId="37" fontId="7" fillId="2" borderId="1" xfId="1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left" vertical="center"/>
    </xf>
    <xf numFmtId="44" fontId="6" fillId="0" borderId="2" xfId="0" applyNumberFormat="1" applyFont="1" applyBorder="1" applyAlignment="1">
      <alignment horizontal="center" vertical="center"/>
    </xf>
    <xf numFmtId="44" fontId="6" fillId="2" borderId="2" xfId="0" applyNumberFormat="1" applyFont="1" applyFill="1" applyBorder="1" applyAlignment="1" applyProtection="1">
      <alignment horizontal="center" vertical="center"/>
    </xf>
    <xf numFmtId="44" fontId="7" fillId="2" borderId="2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0" xfId="0" applyNumberFormat="1" applyFont="1" applyFill="1" applyBorder="1" applyAlignment="1" applyProtection="1">
      <alignment horizontal="left" vertical="center"/>
    </xf>
    <xf numFmtId="44" fontId="6" fillId="0" borderId="0" xfId="0" applyNumberFormat="1" applyFont="1" applyBorder="1" applyAlignment="1">
      <alignment vertical="center"/>
    </xf>
    <xf numFmtId="44" fontId="6" fillId="2" borderId="0" xfId="0" applyNumberFormat="1" applyFont="1" applyFill="1" applyBorder="1" applyAlignment="1" applyProtection="1">
      <alignment vertical="center"/>
    </xf>
    <xf numFmtId="44" fontId="7" fillId="2" borderId="0" xfId="0" applyNumberFormat="1" applyFont="1" applyFill="1" applyBorder="1" applyAlignment="1" applyProtection="1">
      <alignment vertical="center"/>
    </xf>
    <xf numFmtId="164" fontId="6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indent="1"/>
    </xf>
    <xf numFmtId="0" fontId="6" fillId="2" borderId="0" xfId="0" applyFont="1" applyFill="1" applyAlignment="1" applyProtection="1">
      <alignment horizontal="left" vertical="center" indent="1"/>
    </xf>
    <xf numFmtId="0" fontId="7" fillId="2" borderId="0" xfId="0" applyFont="1" applyFill="1" applyAlignment="1" applyProtection="1">
      <alignment horizontal="left" vertical="center" indent="1"/>
    </xf>
    <xf numFmtId="166" fontId="6" fillId="2" borderId="1" xfId="0" applyNumberFormat="1" applyFont="1" applyFill="1" applyBorder="1" applyAlignment="1" applyProtection="1">
      <alignment horizontal="center" vertical="center"/>
    </xf>
    <xf numFmtId="165" fontId="7" fillId="2" borderId="15" xfId="0" applyNumberFormat="1" applyFont="1" applyFill="1" applyBorder="1" applyAlignment="1" applyProtection="1">
      <alignment horizontal="center" vertical="center"/>
      <protection locked="0"/>
    </xf>
    <xf numFmtId="165" fontId="7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</xf>
    <xf numFmtId="164" fontId="6" fillId="0" borderId="16" xfId="1" applyNumberFormat="1" applyFont="1" applyBorder="1" applyAlignment="1" applyProtection="1">
      <alignment horizontal="center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5" xfId="1" applyNumberFormat="1" applyFont="1" applyFill="1" applyBorder="1" applyAlignment="1" applyProtection="1">
      <alignment horizontal="center" vertical="center"/>
    </xf>
    <xf numFmtId="164" fontId="6" fillId="0" borderId="13" xfId="1" applyNumberFormat="1" applyFont="1" applyBorder="1" applyAlignment="1" applyProtection="1">
      <alignment horizontal="center" vertical="center"/>
    </xf>
    <xf numFmtId="164" fontId="6" fillId="2" borderId="13" xfId="0" applyNumberFormat="1" applyFont="1" applyFill="1" applyBorder="1" applyAlignment="1" applyProtection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4" xfId="1" applyNumberFormat="1" applyFont="1" applyBorder="1" applyAlignment="1" applyProtection="1">
      <alignment horizontal="center" vertical="center"/>
    </xf>
    <xf numFmtId="164" fontId="6" fillId="0" borderId="11" xfId="1" applyNumberFormat="1" applyFont="1" applyBorder="1" applyAlignment="1" applyProtection="1">
      <alignment horizontal="center" vertical="center"/>
    </xf>
    <xf numFmtId="164" fontId="6" fillId="0" borderId="9" xfId="1" applyNumberFormat="1" applyFont="1" applyBorder="1" applyAlignment="1" applyProtection="1">
      <alignment horizontal="center" vertical="center"/>
    </xf>
    <xf numFmtId="164" fontId="6" fillId="0" borderId="8" xfId="1" applyNumberFormat="1" applyFont="1" applyBorder="1" applyAlignment="1" applyProtection="1">
      <alignment horizontal="center" vertical="center"/>
    </xf>
    <xf numFmtId="49" fontId="11" fillId="2" borderId="0" xfId="359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44" fontId="13" fillId="2" borderId="1" xfId="1" applyFont="1" applyFill="1" applyBorder="1" applyAlignment="1" applyProtection="1">
      <alignment horizontal="center" vertical="center"/>
    </xf>
    <xf numFmtId="0" fontId="13" fillId="2" borderId="15" xfId="0" applyNumberFormat="1" applyFont="1" applyFill="1" applyBorder="1" applyAlignment="1" applyProtection="1">
      <alignment horizontal="center" vertical="center"/>
      <protection locked="0"/>
    </xf>
    <xf numFmtId="166" fontId="13" fillId="2" borderId="13" xfId="0" applyNumberFormat="1" applyFont="1" applyFill="1" applyBorder="1" applyAlignment="1" applyProtection="1">
      <alignment vertical="center"/>
      <protection locked="0"/>
    </xf>
    <xf numFmtId="0" fontId="13" fillId="2" borderId="2" xfId="0" applyNumberFormat="1" applyFont="1" applyFill="1" applyBorder="1" applyAlignment="1" applyProtection="1">
      <alignment horizontal="center" vertical="center"/>
      <protection locked="0"/>
    </xf>
    <xf numFmtId="166" fontId="13" fillId="4" borderId="13" xfId="0" applyNumberFormat="1" applyFont="1" applyFill="1" applyBorder="1" applyAlignment="1" applyProtection="1">
      <alignment vertical="center"/>
      <protection locked="0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13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164" fontId="7" fillId="2" borderId="0" xfId="0" applyNumberFormat="1" applyFont="1" applyFill="1" applyBorder="1" applyAlignment="1" applyProtection="1">
      <alignment vertical="center"/>
    </xf>
    <xf numFmtId="164" fontId="6" fillId="0" borderId="0" xfId="1" applyNumberFormat="1" applyFont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Border="1" applyAlignment="1" applyProtection="1">
      <alignment horizontal="center" vertical="center"/>
    </xf>
    <xf numFmtId="164" fontId="6" fillId="5" borderId="3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left" vertical="center"/>
    </xf>
    <xf numFmtId="0" fontId="16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righ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horizontal="left" vertical="center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164" fontId="6" fillId="0" borderId="13" xfId="1" applyNumberFormat="1" applyFont="1" applyBorder="1" applyAlignment="1" applyProtection="1">
      <alignment horizontal="center" vertical="center"/>
    </xf>
    <xf numFmtId="0" fontId="13" fillId="5" borderId="3" xfId="0" applyNumberFormat="1" applyFont="1" applyFill="1" applyBorder="1" applyAlignment="1" applyProtection="1">
      <alignment horizontal="center" vertical="center"/>
      <protection locked="0"/>
    </xf>
    <xf numFmtId="44" fontId="13" fillId="3" borderId="1" xfId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13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15" fillId="2" borderId="16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left" vertical="center"/>
    </xf>
    <xf numFmtId="0" fontId="15" fillId="2" borderId="14" xfId="0" applyFont="1" applyFill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17" fillId="2" borderId="6" xfId="0" applyFont="1" applyFill="1" applyBorder="1" applyAlignment="1" applyProtection="1">
      <alignment horizontal="left" vertical="center"/>
    </xf>
    <xf numFmtId="0" fontId="8" fillId="5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</xf>
    <xf numFmtId="0" fontId="14" fillId="5" borderId="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4" borderId="15" xfId="0" applyFont="1" applyFill="1" applyBorder="1" applyAlignment="1">
      <alignment vertical="center"/>
    </xf>
    <xf numFmtId="0" fontId="6" fillId="2" borderId="15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8" fillId="5" borderId="1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164" fontId="6" fillId="5" borderId="1" xfId="1" applyNumberFormat="1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 applyProtection="1">
      <alignment horizontal="center" vertical="center"/>
    </xf>
    <xf numFmtId="164" fontId="6" fillId="5" borderId="0" xfId="1" applyNumberFormat="1" applyFont="1" applyFill="1" applyBorder="1" applyAlignment="1" applyProtection="1">
      <alignment horizontal="center" vertical="center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</xf>
    <xf numFmtId="0" fontId="7" fillId="5" borderId="13" xfId="1" applyNumberFormat="1" applyFont="1" applyFill="1" applyBorder="1" applyAlignment="1" applyProtection="1">
      <alignment horizontal="center" vertical="center"/>
    </xf>
    <xf numFmtId="0" fontId="7" fillId="5" borderId="13" xfId="1" applyNumberFormat="1" applyFont="1" applyFill="1" applyBorder="1" applyAlignment="1" applyProtection="1">
      <alignment horizontal="center" vertical="center"/>
      <protection locked="0"/>
    </xf>
    <xf numFmtId="166" fontId="7" fillId="5" borderId="13" xfId="0" applyNumberFormat="1" applyFont="1" applyFill="1" applyBorder="1" applyAlignment="1" applyProtection="1">
      <alignment horizontal="center" vertical="center"/>
    </xf>
    <xf numFmtId="44" fontId="7" fillId="5" borderId="13" xfId="1" applyFont="1" applyFill="1" applyBorder="1" applyAlignment="1" applyProtection="1">
      <alignment horizontal="center" vertical="center" wrapText="1"/>
    </xf>
    <xf numFmtId="44" fontId="7" fillId="5" borderId="14" xfId="1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horizontal="left" vertical="center"/>
    </xf>
    <xf numFmtId="0" fontId="8" fillId="5" borderId="6" xfId="0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8" fillId="5" borderId="5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14" fillId="5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9" fontId="17" fillId="0" borderId="2" xfId="0" applyNumberFormat="1" applyFont="1" applyFill="1" applyBorder="1" applyAlignment="1">
      <alignment horizontal="center" vertical="center"/>
    </xf>
    <xf numFmtId="164" fontId="6" fillId="5" borderId="13" xfId="1" applyNumberFormat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166" fontId="6" fillId="5" borderId="1" xfId="0" applyNumberFormat="1" applyFont="1" applyFill="1" applyBorder="1" applyAlignment="1" applyProtection="1">
      <alignment horizontal="center" vertical="center"/>
    </xf>
    <xf numFmtId="44" fontId="13" fillId="5" borderId="1" xfId="1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6" borderId="4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vertical="center"/>
    </xf>
    <xf numFmtId="0" fontId="8" fillId="5" borderId="13" xfId="0" applyFont="1" applyFill="1" applyBorder="1" applyAlignment="1" applyProtection="1">
      <alignment vertical="center"/>
    </xf>
    <xf numFmtId="0" fontId="8" fillId="5" borderId="14" xfId="0" applyFont="1" applyFill="1" applyBorder="1" applyAlignment="1" applyProtection="1">
      <alignment vertical="center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left" vertical="center"/>
    </xf>
    <xf numFmtId="0" fontId="15" fillId="2" borderId="8" xfId="0" applyFont="1" applyFill="1" applyBorder="1" applyAlignment="1" applyProtection="1">
      <alignment horizontal="left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14" fillId="5" borderId="6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15" fillId="2" borderId="16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5" fillId="2" borderId="15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8" fillId="5" borderId="1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left" vertical="center"/>
    </xf>
    <xf numFmtId="164" fontId="6" fillId="5" borderId="2" xfId="1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1" xfId="0" applyFont="1" applyBorder="1" applyAlignment="1" applyProtection="1">
      <alignment horizontal="left" vertical="center"/>
    </xf>
    <xf numFmtId="0" fontId="15" fillId="0" borderId="15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left" vertical="center"/>
    </xf>
    <xf numFmtId="0" fontId="15" fillId="0" borderId="16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13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14" fillId="5" borderId="14" xfId="0" applyFont="1" applyFill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44" fontId="7" fillId="2" borderId="15" xfId="1" applyFont="1" applyFill="1" applyBorder="1" applyAlignment="1" applyProtection="1">
      <alignment horizontal="center" vertical="center" wrapText="1"/>
    </xf>
    <xf numFmtId="44" fontId="7" fillId="2" borderId="16" xfId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44" fontId="7" fillId="2" borderId="2" xfId="1" applyFont="1" applyFill="1" applyBorder="1" applyAlignment="1" applyProtection="1">
      <alignment horizontal="center" vertical="center" shrinkToFit="1"/>
      <protection locked="0"/>
    </xf>
    <xf numFmtId="164" fontId="12" fillId="2" borderId="0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</cellXfs>
  <cellStyles count="37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1.xml"/><Relationship Id="rId12" Type="http://schemas.openxmlformats.org/officeDocument/2006/relationships/customXml" Target="../customXml/item2.xml"/><Relationship Id="rId13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008000"/>
    <pageSetUpPr fitToPage="1"/>
  </sheetPr>
  <dimension ref="A1:DW473"/>
  <sheetViews>
    <sheetView showGridLines="0" tabSelected="1" zoomScale="85" zoomScaleNormal="85" zoomScalePageLayoutView="85" workbookViewId="0">
      <pane ySplit="19" topLeftCell="A108" activePane="bottomLeft" state="frozen"/>
      <selection activeCell="M14" sqref="M14"/>
      <selection pane="bottomLeft" activeCell="S120" sqref="S120"/>
    </sheetView>
  </sheetViews>
  <sheetFormatPr baseColWidth="10" defaultColWidth="8.83203125" defaultRowHeight="12" x14ac:dyDescent="0"/>
  <cols>
    <col min="1" max="1" width="13.83203125" style="48" customWidth="1"/>
    <col min="2" max="2" width="23.5" style="48" customWidth="1"/>
    <col min="3" max="3" width="9.1640625" style="92" customWidth="1"/>
    <col min="4" max="4" width="10.33203125" style="48" customWidth="1"/>
    <col min="5" max="7" width="11.6640625" style="48" customWidth="1"/>
    <col min="8" max="8" width="11.83203125" style="48" customWidth="1"/>
    <col min="9" max="9" width="11.6640625" style="48" customWidth="1"/>
    <col min="10" max="11" width="12.83203125" style="48" customWidth="1"/>
    <col min="12" max="12" width="5" style="48" customWidth="1"/>
    <col min="13" max="14" width="12.6640625" style="48" customWidth="1"/>
    <col min="15" max="15" width="0.33203125" style="48" customWidth="1"/>
    <col min="16" max="16" width="0.5" customWidth="1"/>
    <col min="17" max="17" width="8.83203125" style="48" customWidth="1"/>
    <col min="18" max="16384" width="8.83203125" style="48"/>
  </cols>
  <sheetData>
    <row r="1" spans="1:14" ht="13" thickBot="1">
      <c r="A1" s="107" t="s">
        <v>10</v>
      </c>
      <c r="B1" s="314"/>
      <c r="C1" s="315"/>
      <c r="D1" s="316"/>
      <c r="F1" s="58"/>
      <c r="H1" s="59"/>
      <c r="I1" s="54" t="s">
        <v>8</v>
      </c>
      <c r="J1" s="54" t="s">
        <v>213</v>
      </c>
      <c r="K1" s="106" t="s">
        <v>212</v>
      </c>
      <c r="L1" s="105"/>
      <c r="M1" s="60"/>
      <c r="N1" s="61"/>
    </row>
    <row r="2" spans="1:14">
      <c r="A2" s="107" t="s">
        <v>13</v>
      </c>
      <c r="B2" s="317"/>
      <c r="C2" s="317"/>
      <c r="D2" s="317"/>
      <c r="F2" s="58"/>
      <c r="H2" s="152" t="s">
        <v>281</v>
      </c>
      <c r="I2" s="63">
        <f>SUM(L21:L119)</f>
        <v>0</v>
      </c>
      <c r="J2" s="64">
        <f>SUM(M21:M119)</f>
        <v>0</v>
      </c>
      <c r="K2" s="96">
        <f>SUM(N21:N119)</f>
        <v>0</v>
      </c>
      <c r="L2" s="101"/>
    </row>
    <row r="3" spans="1:14">
      <c r="A3" s="108"/>
      <c r="B3" s="318"/>
      <c r="C3" s="318"/>
      <c r="D3" s="318"/>
      <c r="F3" s="58"/>
      <c r="H3" s="62" t="s">
        <v>243</v>
      </c>
      <c r="I3" s="63">
        <f>SUM(L121:L147)</f>
        <v>0</v>
      </c>
      <c r="J3" s="64">
        <f>SUM(M123:M147)</f>
        <v>0</v>
      </c>
      <c r="K3" s="96">
        <f>SUM(N123:N147)</f>
        <v>0</v>
      </c>
      <c r="L3" s="101"/>
    </row>
    <row r="4" spans="1:14">
      <c r="A4" s="108"/>
      <c r="B4" s="320"/>
      <c r="C4" s="321"/>
      <c r="D4" s="322"/>
      <c r="F4" s="58"/>
      <c r="H4" s="152" t="s">
        <v>299</v>
      </c>
      <c r="I4" s="63">
        <f>SUM(L149:L180)</f>
        <v>0</v>
      </c>
      <c r="J4" s="64">
        <f>SUM(M151:M178)</f>
        <v>0</v>
      </c>
      <c r="K4" s="96">
        <f>SUM(N151:N180)</f>
        <v>0</v>
      </c>
      <c r="L4" s="101"/>
    </row>
    <row r="5" spans="1:14" ht="13" thickBot="1">
      <c r="A5" s="108"/>
      <c r="B5" s="319"/>
      <c r="C5" s="319"/>
      <c r="D5" s="319"/>
      <c r="F5" s="66"/>
      <c r="H5" s="67" t="s">
        <v>218</v>
      </c>
      <c r="I5" s="68">
        <f>SUM(L181:L227)</f>
        <v>0</v>
      </c>
      <c r="J5" s="69">
        <f>SUM(M183:M227)</f>
        <v>0</v>
      </c>
      <c r="K5" s="97">
        <f>SUM(N183:N227)</f>
        <v>0</v>
      </c>
      <c r="L5" s="102"/>
      <c r="M5" s="70"/>
      <c r="N5" s="71"/>
    </row>
    <row r="6" spans="1:14" ht="13" thickBot="1">
      <c r="A6" s="107" t="s">
        <v>11</v>
      </c>
      <c r="B6" s="293"/>
      <c r="C6" s="293"/>
      <c r="D6" s="293"/>
      <c r="F6" s="66"/>
      <c r="H6" s="62" t="s">
        <v>216</v>
      </c>
      <c r="I6" s="68">
        <f>SUM(L231:L328)</f>
        <v>0</v>
      </c>
      <c r="J6" s="69">
        <f>SUM(M231:M328)</f>
        <v>0</v>
      </c>
      <c r="K6" s="97">
        <f>SUM(N231:N328)</f>
        <v>0</v>
      </c>
      <c r="L6" s="102"/>
      <c r="M6" s="72"/>
      <c r="N6" s="71"/>
    </row>
    <row r="7" spans="1:14" ht="13" thickBot="1">
      <c r="A7" s="107" t="s">
        <v>12</v>
      </c>
      <c r="B7" s="293"/>
      <c r="C7" s="293"/>
      <c r="D7" s="293"/>
      <c r="H7" s="62" t="s">
        <v>217</v>
      </c>
      <c r="I7" s="68">
        <f>SUM(L331:L460)</f>
        <v>0</v>
      </c>
      <c r="J7" s="69">
        <f>SUM(M331:M460)</f>
        <v>0</v>
      </c>
      <c r="K7" s="97">
        <f>SUM(N331:N460)</f>
        <v>0</v>
      </c>
      <c r="L7" s="102"/>
      <c r="M7" s="72"/>
      <c r="N7" s="71"/>
    </row>
    <row r="8" spans="1:14" ht="13" thickBot="1">
      <c r="A8" s="109" t="s">
        <v>101</v>
      </c>
      <c r="B8" s="293"/>
      <c r="C8" s="293"/>
      <c r="D8" s="293"/>
      <c r="F8" s="58"/>
      <c r="H8" s="59" t="s">
        <v>221</v>
      </c>
      <c r="I8" s="73">
        <f>L461</f>
        <v>0</v>
      </c>
      <c r="J8" s="74">
        <f>M461</f>
        <v>0</v>
      </c>
      <c r="K8" s="98">
        <f>N461</f>
        <v>0</v>
      </c>
      <c r="L8" s="103"/>
      <c r="N8" s="71"/>
    </row>
    <row r="9" spans="1:14" ht="12" customHeight="1">
      <c r="A9" s="108"/>
      <c r="B9" s="124"/>
      <c r="C9" s="124"/>
      <c r="D9" s="124"/>
      <c r="I9" s="76"/>
      <c r="J9" s="75"/>
      <c r="K9" s="75"/>
      <c r="L9" s="142"/>
    </row>
    <row r="10" spans="1:14">
      <c r="A10" s="313" t="s">
        <v>14</v>
      </c>
      <c r="B10" s="305" t="s">
        <v>100</v>
      </c>
      <c r="C10" s="305"/>
      <c r="D10" s="305"/>
      <c r="F10" s="75"/>
      <c r="G10" s="61"/>
      <c r="I10" s="77"/>
      <c r="J10" s="307"/>
      <c r="K10" s="307"/>
      <c r="L10" s="104"/>
      <c r="N10" s="71"/>
    </row>
    <row r="11" spans="1:14">
      <c r="A11" s="313"/>
      <c r="B11" s="310"/>
      <c r="C11" s="311"/>
      <c r="D11" s="312"/>
      <c r="E11" s="75"/>
      <c r="F11" s="75"/>
      <c r="G11" s="61"/>
      <c r="I11" s="77"/>
      <c r="J11" s="308"/>
      <c r="K11" s="308"/>
      <c r="L11" s="61"/>
    </row>
    <row r="12" spans="1:14" ht="12" customHeight="1">
      <c r="B12" s="310"/>
      <c r="C12" s="311"/>
      <c r="D12" s="312"/>
      <c r="E12" s="75"/>
      <c r="F12" s="61"/>
      <c r="G12" s="61"/>
      <c r="I12" s="78"/>
      <c r="J12" s="309"/>
      <c r="K12" s="309"/>
      <c r="L12" s="82"/>
      <c r="N12" s="71"/>
    </row>
    <row r="13" spans="1:14" ht="12" customHeight="1">
      <c r="B13" s="310"/>
      <c r="C13" s="311"/>
      <c r="D13" s="312"/>
      <c r="E13" s="75"/>
      <c r="F13" s="75"/>
      <c r="G13" s="61"/>
      <c r="I13" s="78"/>
      <c r="J13" s="306" t="str">
        <f>IF(AND(J12="Take Additional Discount",J11="YES"),(K2+K3+K7)*0.95+(K5+K6),"")</f>
        <v/>
      </c>
      <c r="K13" s="306"/>
      <c r="L13" s="143"/>
      <c r="N13" s="71"/>
    </row>
    <row r="14" spans="1:14">
      <c r="B14" s="304"/>
      <c r="C14" s="304"/>
      <c r="D14" s="304"/>
      <c r="E14" s="75"/>
      <c r="F14" s="75"/>
      <c r="G14" s="61"/>
      <c r="J14" s="61"/>
      <c r="K14" s="61"/>
      <c r="L14" s="79"/>
      <c r="M14" s="79"/>
      <c r="N14" s="71"/>
    </row>
    <row r="15" spans="1:14">
      <c r="E15" s="80"/>
      <c r="F15" s="80"/>
      <c r="G15" s="80"/>
      <c r="H15" s="80"/>
      <c r="I15" s="79"/>
      <c r="J15" s="79"/>
      <c r="K15" s="79"/>
      <c r="L15" s="79"/>
      <c r="M15" s="65" t="s">
        <v>214</v>
      </c>
      <c r="N15" s="99" t="str">
        <f>IF(J8&lt;2000,'Level 1'!F1,IF(J8&lt;5000,'Level 1'!G1,IF(J8&lt;10000,'Level 1'!H1,IF(J8&lt;25000,'Level 1'!I1,IF(J8&gt;=25000,'Level 1'!J1)))))</f>
        <v>Level 1</v>
      </c>
    </row>
    <row r="16" spans="1:14" ht="9" customHeight="1">
      <c r="B16" s="57"/>
      <c r="C16" s="81"/>
      <c r="E16" s="81" t="s">
        <v>9</v>
      </c>
      <c r="F16" s="81" t="s">
        <v>9</v>
      </c>
      <c r="G16" s="81" t="s">
        <v>9</v>
      </c>
      <c r="H16" s="81" t="s">
        <v>9</v>
      </c>
      <c r="I16" s="81" t="s">
        <v>9</v>
      </c>
      <c r="J16" s="81" t="s">
        <v>9</v>
      </c>
      <c r="K16" s="81" t="s">
        <v>9</v>
      </c>
      <c r="L16" s="82"/>
      <c r="M16" s="57" t="s">
        <v>19</v>
      </c>
      <c r="N16" s="100" t="str">
        <f>IF(J8&lt;2000,'Level 1'!E3,IF(J8&lt;5000,'Level 1'!G3,IF(J8&lt;10000,'Level 1'!H3,IF(J8&lt;25000,'Level 1'!I3,IF(J8&gt;=25000,'Level 1'!J3)))))</f>
        <v>Net 30</v>
      </c>
    </row>
    <row r="17" spans="1:127" ht="13" customHeight="1">
      <c r="B17" s="57"/>
      <c r="C17" s="81"/>
      <c r="D17" s="61"/>
      <c r="E17" s="83"/>
      <c r="F17" s="84"/>
      <c r="G17" s="84"/>
      <c r="H17" s="85"/>
      <c r="I17" s="85"/>
      <c r="J17" s="85"/>
      <c r="K17" s="85"/>
      <c r="L17" s="82"/>
      <c r="M17" s="82"/>
      <c r="N17" s="71"/>
    </row>
    <row r="18" spans="1:127">
      <c r="A18" s="300" t="s">
        <v>6</v>
      </c>
      <c r="B18" s="301"/>
      <c r="C18" s="298" t="s">
        <v>153</v>
      </c>
      <c r="D18" s="298" t="s">
        <v>154</v>
      </c>
      <c r="E18" s="125" t="s">
        <v>0</v>
      </c>
      <c r="F18" s="125" t="s">
        <v>1</v>
      </c>
      <c r="G18" s="125" t="s">
        <v>2</v>
      </c>
      <c r="H18" s="125" t="s">
        <v>3</v>
      </c>
      <c r="I18" s="125" t="s">
        <v>4</v>
      </c>
      <c r="J18" s="125" t="s">
        <v>15</v>
      </c>
      <c r="K18" s="125" t="s">
        <v>222</v>
      </c>
      <c r="L18" s="86" t="s">
        <v>5</v>
      </c>
      <c r="M18" s="298" t="s">
        <v>155</v>
      </c>
      <c r="N18" s="298" t="s">
        <v>154</v>
      </c>
      <c r="O18" s="61"/>
      <c r="Q18" s="61"/>
      <c r="R18" s="61"/>
      <c r="S18" s="61"/>
      <c r="T18" s="61"/>
      <c r="U18" s="61"/>
    </row>
    <row r="19" spans="1:127" ht="12.75" customHeight="1">
      <c r="A19" s="302"/>
      <c r="B19" s="303"/>
      <c r="C19" s="299"/>
      <c r="D19" s="299"/>
      <c r="E19" s="111"/>
      <c r="F19" s="111"/>
      <c r="G19" s="111"/>
      <c r="H19" s="111"/>
      <c r="I19" s="111"/>
      <c r="J19" s="111"/>
      <c r="K19" s="112"/>
      <c r="L19" s="113" t="s">
        <v>8</v>
      </c>
      <c r="M19" s="299"/>
      <c r="N19" s="299"/>
      <c r="O19" s="61"/>
      <c r="Q19" s="61"/>
      <c r="R19" s="61"/>
      <c r="S19" s="61"/>
      <c r="T19" s="61"/>
      <c r="U19" s="61"/>
    </row>
    <row r="20" spans="1:127" ht="12.75" customHeight="1">
      <c r="A20" s="291" t="s">
        <v>102</v>
      </c>
      <c r="B20" s="292"/>
      <c r="C20" s="203"/>
      <c r="D20" s="203"/>
      <c r="E20" s="204"/>
      <c r="F20" s="204"/>
      <c r="G20" s="204"/>
      <c r="H20" s="204"/>
      <c r="I20" s="204"/>
      <c r="J20" s="204"/>
      <c r="K20" s="204"/>
      <c r="L20" s="205"/>
      <c r="M20" s="206"/>
      <c r="N20" s="207"/>
      <c r="O20" s="61"/>
      <c r="Q20" s="61"/>
      <c r="R20" s="61"/>
      <c r="S20" s="61"/>
      <c r="T20" s="61"/>
      <c r="U20" s="61"/>
    </row>
    <row r="21" spans="1:127" ht="12.75" customHeight="1">
      <c r="A21" s="192" t="s">
        <v>156</v>
      </c>
      <c r="B21" s="192"/>
      <c r="C21" s="50">
        <v>517</v>
      </c>
      <c r="D21" s="87">
        <f>(J$8 &lt; 2000)*'Level 1'!B20+(J$8 &gt;= 2000)*(J$8 &lt; 5000)*'Level 2'!B20+(J$8 &gt;= 5000)*(J$8 &lt; 10000)*'Level 3'!B20+(J$8 &gt;= 10000)*(J$8 &lt; 25000)*'Level 4'!B20+(J$8 &gt;= 25000)*'Level 5'!B20</f>
        <v>517</v>
      </c>
      <c r="E21" s="128"/>
      <c r="F21" s="128"/>
      <c r="G21" s="128"/>
      <c r="H21" s="128"/>
      <c r="I21" s="128"/>
      <c r="J21" s="128"/>
      <c r="K21" s="128"/>
      <c r="L21" s="110">
        <f t="shared" ref="L21:L74" si="0">SUM(E21:K21)</f>
        <v>0</v>
      </c>
      <c r="M21" s="127" t="str">
        <f t="shared" ref="M21:M74" si="1">IF(SUM(L21*C21)&gt;0,SUM(L21*C21),"")</f>
        <v/>
      </c>
      <c r="N21" s="127" t="str">
        <f t="shared" ref="N21:N74" si="2">IF(SUM(L21*D21)&gt;0,SUM(L21*D21),"")</f>
        <v/>
      </c>
      <c r="P21" s="48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</row>
    <row r="22" spans="1:127" ht="12.75" customHeight="1">
      <c r="A22" s="189"/>
      <c r="B22" s="189"/>
      <c r="C22" s="90"/>
      <c r="D22" s="87"/>
      <c r="E22" s="129"/>
      <c r="F22" s="129"/>
      <c r="G22" s="129"/>
      <c r="H22" s="129"/>
      <c r="I22" s="129"/>
      <c r="J22" s="129"/>
      <c r="K22" s="129"/>
      <c r="L22" s="110">
        <f t="shared" si="0"/>
        <v>0</v>
      </c>
      <c r="M22" s="127" t="str">
        <f t="shared" si="1"/>
        <v/>
      </c>
      <c r="N22" s="127" t="str">
        <f t="shared" si="2"/>
        <v/>
      </c>
      <c r="P22" s="48"/>
      <c r="Q22" s="61"/>
      <c r="R22" s="61"/>
      <c r="S22" s="61"/>
      <c r="T22" s="61"/>
      <c r="U22" s="61"/>
    </row>
    <row r="23" spans="1:127" ht="12.75" customHeight="1">
      <c r="A23" s="192" t="s">
        <v>157</v>
      </c>
      <c r="B23" s="192"/>
      <c r="C23" s="50">
        <v>517</v>
      </c>
      <c r="D23" s="87">
        <f>(J$8 &lt; 2000)*'Level 1'!B22+(J$8 &gt;= 2000)*(J$8 &lt; 5000)*'Level 2'!B22+(J$8 &gt;= 5000)*(J$8 &lt; 10000)*'Level 3'!B22+(J$8 &gt;= 10000)*(J$8 &lt; 25000)*'Level 4'!B22+(J$8 &gt;= 25000)*'Level 5'!B22</f>
        <v>517</v>
      </c>
      <c r="E23" s="128"/>
      <c r="F23" s="128"/>
      <c r="G23" s="128"/>
      <c r="H23" s="128"/>
      <c r="I23" s="128"/>
      <c r="J23" s="128"/>
      <c r="K23" s="128"/>
      <c r="L23" s="110">
        <f t="shared" si="0"/>
        <v>0</v>
      </c>
      <c r="M23" s="127" t="str">
        <f t="shared" si="1"/>
        <v/>
      </c>
      <c r="N23" s="127" t="str">
        <f t="shared" si="2"/>
        <v/>
      </c>
      <c r="P23" s="48"/>
      <c r="Q23" s="61"/>
      <c r="R23" s="61"/>
      <c r="S23" s="61"/>
      <c r="T23" s="61"/>
      <c r="U23" s="61"/>
    </row>
    <row r="24" spans="1:127" ht="12.75" customHeight="1">
      <c r="A24" s="189"/>
      <c r="B24" s="189"/>
      <c r="C24" s="90"/>
      <c r="D24" s="87"/>
      <c r="E24" s="129"/>
      <c r="F24" s="129"/>
      <c r="G24" s="129"/>
      <c r="H24" s="129"/>
      <c r="I24" s="129"/>
      <c r="J24" s="129"/>
      <c r="K24" s="129"/>
      <c r="L24" s="110">
        <f t="shared" si="0"/>
        <v>0</v>
      </c>
      <c r="M24" s="127" t="str">
        <f t="shared" si="1"/>
        <v/>
      </c>
      <c r="N24" s="127" t="str">
        <f t="shared" si="2"/>
        <v/>
      </c>
      <c r="P24" s="48"/>
      <c r="Q24" s="61"/>
      <c r="R24" s="61"/>
      <c r="S24" s="61"/>
      <c r="T24" s="61"/>
      <c r="U24" s="61"/>
    </row>
    <row r="25" spans="1:127" ht="12.75" customHeight="1">
      <c r="A25" s="190" t="s">
        <v>158</v>
      </c>
      <c r="B25" s="190"/>
      <c r="C25" s="47">
        <v>517</v>
      </c>
      <c r="D25" s="87">
        <f>(J$8 &lt; 2000)*'Level 1'!B24+(J$8 &gt;= 2000)*(J$8 &lt; 5000)*'Level 2'!B24+(J$8 &gt;= 5000)*(J$8 &lt; 10000)*'Level 3'!B24+(J$8 &gt;= 10000)*(J$8 &lt; 25000)*'Level 4'!B24+(J$8 &gt;= 25000)*'Level 5'!B24</f>
        <v>517</v>
      </c>
      <c r="E25" s="130"/>
      <c r="F25" s="130"/>
      <c r="G25" s="130"/>
      <c r="H25" s="130"/>
      <c r="I25" s="130"/>
      <c r="J25" s="130"/>
      <c r="K25" s="130"/>
      <c r="L25" s="110">
        <f t="shared" si="0"/>
        <v>0</v>
      </c>
      <c r="M25" s="127" t="str">
        <f t="shared" si="1"/>
        <v/>
      </c>
      <c r="N25" s="127" t="str">
        <f t="shared" si="2"/>
        <v/>
      </c>
      <c r="P25" s="48"/>
      <c r="Q25" s="61"/>
      <c r="R25" s="61"/>
      <c r="S25" s="61"/>
      <c r="T25" s="61"/>
      <c r="U25" s="61"/>
    </row>
    <row r="26" spans="1:127" ht="12.75" customHeight="1">
      <c r="A26" s="190"/>
      <c r="B26" s="190"/>
      <c r="C26" s="89"/>
      <c r="D26" s="87"/>
      <c r="E26" s="129"/>
      <c r="F26" s="129"/>
      <c r="G26" s="129"/>
      <c r="H26" s="129"/>
      <c r="I26" s="129"/>
      <c r="J26" s="129"/>
      <c r="K26" s="129"/>
      <c r="L26" s="110">
        <f t="shared" si="0"/>
        <v>0</v>
      </c>
      <c r="M26" s="127" t="str">
        <f t="shared" si="1"/>
        <v/>
      </c>
      <c r="N26" s="127" t="str">
        <f t="shared" si="2"/>
        <v/>
      </c>
      <c r="P26" s="48"/>
      <c r="Q26" s="61"/>
      <c r="R26" s="61"/>
      <c r="S26" s="61"/>
      <c r="T26" s="61"/>
      <c r="U26" s="61"/>
    </row>
    <row r="27" spans="1:127" ht="12.75" customHeight="1">
      <c r="A27" s="192" t="s">
        <v>159</v>
      </c>
      <c r="B27" s="192"/>
      <c r="C27" s="49">
        <v>517</v>
      </c>
      <c r="D27" s="87">
        <f>(J$8 &lt; 2000)*'Level 1'!B26+(J$8 &gt;= 2000)*(J$8 &lt; 5000)*'Level 2'!B26+(J$8 &gt;= 5000)*(J$8 &lt; 10000)*'Level 3'!B26+(J$8 &gt;= 10000)*(J$8 &lt; 25000)*'Level 4'!B26+(J$8 &gt;= 25000)*'Level 5'!B26</f>
        <v>517</v>
      </c>
      <c r="E27" s="128"/>
      <c r="F27" s="128"/>
      <c r="G27" s="128"/>
      <c r="H27" s="128"/>
      <c r="I27" s="128"/>
      <c r="J27" s="128"/>
      <c r="K27" s="128"/>
      <c r="L27" s="110">
        <f t="shared" si="0"/>
        <v>0</v>
      </c>
      <c r="M27" s="127" t="str">
        <f t="shared" si="1"/>
        <v/>
      </c>
      <c r="N27" s="127" t="str">
        <f t="shared" si="2"/>
        <v/>
      </c>
      <c r="P27" s="48"/>
      <c r="Q27" s="61"/>
      <c r="R27" s="61"/>
      <c r="S27" s="61"/>
      <c r="T27" s="61"/>
      <c r="U27" s="61"/>
    </row>
    <row r="28" spans="1:127" ht="12.75" customHeight="1">
      <c r="A28" s="189"/>
      <c r="B28" s="189"/>
      <c r="C28" s="90"/>
      <c r="D28" s="87"/>
      <c r="E28" s="129"/>
      <c r="F28" s="129"/>
      <c r="G28" s="129"/>
      <c r="H28" s="129"/>
      <c r="I28" s="129"/>
      <c r="J28" s="129"/>
      <c r="K28" s="129"/>
      <c r="L28" s="110">
        <f t="shared" si="0"/>
        <v>0</v>
      </c>
      <c r="M28" s="127" t="str">
        <f t="shared" si="1"/>
        <v/>
      </c>
      <c r="N28" s="127" t="str">
        <f t="shared" si="2"/>
        <v/>
      </c>
      <c r="P28" s="48"/>
      <c r="Q28" s="61"/>
      <c r="R28" s="61"/>
      <c r="S28" s="61"/>
      <c r="T28" s="61"/>
      <c r="U28" s="61"/>
    </row>
    <row r="29" spans="1:127" ht="12.75" customHeight="1">
      <c r="A29" s="190" t="s">
        <v>160</v>
      </c>
      <c r="B29" s="190"/>
      <c r="C29" s="47">
        <v>517</v>
      </c>
      <c r="D29" s="87">
        <f>(J$8 &lt; 2000)*'Level 1'!B28+(J$8 &gt;= 2000)*(J$8 &lt; 5000)*'Level 2'!B28+(J$8 &gt;= 5000)*(J$8 &lt; 10000)*'Level 3'!B28+(J$8 &gt;= 10000)*(J$8 &lt; 25000)*'Level 4'!B28+(J$8 &gt;= 25000)*'Level 5'!B28</f>
        <v>517</v>
      </c>
      <c r="E29" s="130"/>
      <c r="F29" s="130"/>
      <c r="G29" s="130"/>
      <c r="H29" s="130"/>
      <c r="I29" s="130"/>
      <c r="J29" s="130"/>
      <c r="K29" s="130"/>
      <c r="L29" s="110">
        <f t="shared" si="0"/>
        <v>0</v>
      </c>
      <c r="M29" s="127" t="str">
        <f t="shared" si="1"/>
        <v/>
      </c>
      <c r="N29" s="127" t="str">
        <f t="shared" si="2"/>
        <v/>
      </c>
      <c r="P29" s="48"/>
      <c r="Q29" s="61"/>
      <c r="R29" s="61"/>
      <c r="S29" s="61"/>
      <c r="T29" s="61"/>
      <c r="U29" s="61"/>
    </row>
    <row r="30" spans="1:127" ht="12.75" customHeight="1">
      <c r="A30" s="190" t="s">
        <v>161</v>
      </c>
      <c r="B30" s="190"/>
      <c r="C30" s="47">
        <v>517</v>
      </c>
      <c r="D30" s="87">
        <f>(J$8 &lt; 2000)*'Level 1'!B29+(J$8 &gt;= 2000)*(J$8 &lt; 5000)*'Level 2'!B29+(J$8 &gt;= 5000)*(J$8 &lt; 10000)*'Level 3'!B29+(J$8 &gt;= 10000)*(J$8 &lt; 25000)*'Level 4'!B29+(J$8 &gt;= 25000)*'Level 5'!B29</f>
        <v>517</v>
      </c>
      <c r="E30" s="130"/>
      <c r="F30" s="130"/>
      <c r="G30" s="130"/>
      <c r="H30" s="130"/>
      <c r="I30" s="130"/>
      <c r="J30" s="130"/>
      <c r="K30" s="130"/>
      <c r="L30" s="110">
        <f t="shared" si="0"/>
        <v>0</v>
      </c>
      <c r="M30" s="127" t="str">
        <f t="shared" si="1"/>
        <v/>
      </c>
      <c r="N30" s="127" t="str">
        <f t="shared" si="2"/>
        <v/>
      </c>
      <c r="P30" s="48"/>
      <c r="Q30" s="61"/>
      <c r="R30" s="61"/>
      <c r="S30" s="61"/>
      <c r="T30" s="61"/>
      <c r="U30" s="61"/>
    </row>
    <row r="31" spans="1:127" ht="12.75" customHeight="1">
      <c r="A31" s="192" t="s">
        <v>162</v>
      </c>
      <c r="B31" s="192"/>
      <c r="C31" s="47">
        <v>517</v>
      </c>
      <c r="D31" s="87">
        <f>(J$8 &lt; 2000)*'Level 1'!B30+(J$8 &gt;= 2000)*(J$8 &lt; 5000)*'Level 2'!B30+(J$8 &gt;= 5000)*(J$8 &lt; 10000)*'Level 3'!B30+(J$8 &gt;= 10000)*(J$8 &lt; 25000)*'Level 4'!B30+(J$8 &gt;= 25000)*'Level 5'!B30</f>
        <v>517</v>
      </c>
      <c r="E31" s="128"/>
      <c r="F31" s="128"/>
      <c r="G31" s="128"/>
      <c r="H31" s="128"/>
      <c r="I31" s="128"/>
      <c r="J31" s="128"/>
      <c r="K31" s="128"/>
      <c r="L31" s="110">
        <f t="shared" si="0"/>
        <v>0</v>
      </c>
      <c r="M31" s="127" t="str">
        <f t="shared" si="1"/>
        <v/>
      </c>
      <c r="N31" s="127" t="str">
        <f t="shared" si="2"/>
        <v/>
      </c>
      <c r="P31" s="48"/>
      <c r="Q31" s="61"/>
      <c r="R31" s="61"/>
      <c r="S31" s="61"/>
      <c r="T31" s="61"/>
      <c r="U31" s="61"/>
    </row>
    <row r="32" spans="1:127" ht="12.75" customHeight="1">
      <c r="A32" s="189"/>
      <c r="B32" s="189"/>
      <c r="C32" s="90"/>
      <c r="D32" s="87"/>
      <c r="E32" s="129"/>
      <c r="F32" s="129"/>
      <c r="G32" s="129"/>
      <c r="H32" s="129"/>
      <c r="I32" s="129"/>
      <c r="J32" s="129"/>
      <c r="K32" s="129"/>
      <c r="L32" s="110">
        <f t="shared" si="0"/>
        <v>0</v>
      </c>
      <c r="M32" s="127" t="str">
        <f t="shared" si="1"/>
        <v/>
      </c>
      <c r="N32" s="127" t="str">
        <f t="shared" si="2"/>
        <v/>
      </c>
      <c r="P32" s="48"/>
      <c r="Q32" s="61"/>
      <c r="R32" s="61"/>
      <c r="S32" s="61"/>
      <c r="T32" s="61"/>
      <c r="U32" s="61"/>
    </row>
    <row r="33" spans="1:21" ht="12.75" customHeight="1">
      <c r="A33" s="190" t="s">
        <v>163</v>
      </c>
      <c r="B33" s="190"/>
      <c r="C33" s="50">
        <v>517</v>
      </c>
      <c r="D33" s="87">
        <f>(J$8 &lt; 2000)*'Level 1'!B32+(J$8 &gt;= 2000)*(J$8 &lt; 5000)*'Level 2'!B32+(J$8 &gt;= 5000)*(J$8 &lt; 10000)*'Level 3'!B32+(J$8 &gt;= 10000)*(J$8 &lt; 25000)*'Level 4'!B32+(J$8 &gt;= 25000)*'Level 5'!B32</f>
        <v>517</v>
      </c>
      <c r="E33" s="130"/>
      <c r="F33" s="130"/>
      <c r="G33" s="130"/>
      <c r="H33" s="130"/>
      <c r="I33" s="130"/>
      <c r="J33" s="130"/>
      <c r="K33" s="130"/>
      <c r="L33" s="110">
        <f t="shared" si="0"/>
        <v>0</v>
      </c>
      <c r="M33" s="127" t="str">
        <f t="shared" si="1"/>
        <v/>
      </c>
      <c r="N33" s="127" t="str">
        <f t="shared" si="2"/>
        <v/>
      </c>
      <c r="P33" s="48"/>
      <c r="Q33" s="61"/>
      <c r="R33" s="61"/>
      <c r="S33" s="61"/>
      <c r="T33" s="61"/>
      <c r="U33" s="61"/>
    </row>
    <row r="34" spans="1:21" ht="12.75" customHeight="1">
      <c r="A34" s="191" t="s">
        <v>164</v>
      </c>
      <c r="B34" s="191"/>
      <c r="C34" s="50">
        <v>517</v>
      </c>
      <c r="D34" s="87">
        <f>(J$8 &lt; 2000)*'Level 1'!B33+(J$8 &gt;= 2000)*(J$8 &lt; 5000)*'Level 2'!B33+(J$8 &gt;= 5000)*(J$8 &lt; 10000)*'Level 3'!B33+(J$8 &gt;= 10000)*(J$8 &lt; 25000)*'Level 4'!B33+(J$8 &gt;= 25000)*'Level 5'!B33</f>
        <v>517</v>
      </c>
      <c r="E34" s="128"/>
      <c r="F34" s="128"/>
      <c r="G34" s="128"/>
      <c r="H34" s="128"/>
      <c r="I34" s="128"/>
      <c r="J34" s="128"/>
      <c r="K34" s="128"/>
      <c r="L34" s="110">
        <f t="shared" si="0"/>
        <v>0</v>
      </c>
      <c r="M34" s="127" t="str">
        <f t="shared" si="1"/>
        <v/>
      </c>
      <c r="N34" s="127" t="str">
        <f t="shared" si="2"/>
        <v/>
      </c>
      <c r="P34" s="48"/>
      <c r="Q34" s="61"/>
      <c r="R34" s="61"/>
      <c r="S34" s="61"/>
      <c r="T34" s="61"/>
      <c r="U34" s="61"/>
    </row>
    <row r="35" spans="1:21" ht="12.75" customHeight="1">
      <c r="A35" s="189"/>
      <c r="B35" s="189"/>
      <c r="C35" s="90"/>
      <c r="D35" s="87"/>
      <c r="E35" s="129"/>
      <c r="F35" s="129"/>
      <c r="G35" s="129"/>
      <c r="H35" s="129"/>
      <c r="I35" s="129"/>
      <c r="J35" s="129"/>
      <c r="K35" s="129"/>
      <c r="L35" s="110">
        <f t="shared" si="0"/>
        <v>0</v>
      </c>
      <c r="M35" s="127" t="str">
        <f t="shared" si="1"/>
        <v/>
      </c>
      <c r="N35" s="127" t="str">
        <f t="shared" si="2"/>
        <v/>
      </c>
      <c r="O35" s="48">
        <f>IF(L35&gt;0,1,0)</f>
        <v>0</v>
      </c>
      <c r="P35" s="48"/>
      <c r="Q35" s="61"/>
      <c r="R35" s="61"/>
      <c r="S35" s="61"/>
      <c r="T35" s="61"/>
      <c r="U35" s="61"/>
    </row>
    <row r="36" spans="1:21" ht="12.75" customHeight="1">
      <c r="A36" s="291" t="s">
        <v>149</v>
      </c>
      <c r="B36" s="292"/>
      <c r="C36" s="147"/>
      <c r="D36" s="198"/>
      <c r="E36" s="157"/>
      <c r="F36" s="157"/>
      <c r="G36" s="157"/>
      <c r="H36" s="157"/>
      <c r="I36" s="157"/>
      <c r="J36" s="157"/>
      <c r="K36" s="157"/>
      <c r="L36" s="235">
        <f t="shared" si="0"/>
        <v>0</v>
      </c>
      <c r="M36" s="236" t="str">
        <f t="shared" si="1"/>
        <v/>
      </c>
      <c r="N36" s="236" t="str">
        <f t="shared" si="2"/>
        <v/>
      </c>
      <c r="P36" s="48"/>
      <c r="Q36" s="61"/>
      <c r="R36" s="61"/>
      <c r="S36" s="61"/>
      <c r="T36" s="61"/>
      <c r="U36" s="61"/>
    </row>
    <row r="37" spans="1:21" ht="12.75" customHeight="1">
      <c r="A37" s="284" t="s">
        <v>364</v>
      </c>
      <c r="B37" s="213"/>
      <c r="C37" s="32">
        <v>582</v>
      </c>
      <c r="D37" s="87">
        <f>(J$8 &lt; 2000)*'Level 1'!B36+(J$8 &gt;= 2000)*(J$8 &lt; 5000)*'Level 2'!B36+(J$8 &gt;= 5000)*(J$8 &lt; 10000)*'Level 3'!B36+(J$8 &gt;= 10000)*(J$8 &lt; 25000)*'Level 4'!B36+(J$8 &gt;= 25000)*'Level 5'!B36</f>
        <v>582</v>
      </c>
      <c r="E37" s="126"/>
      <c r="F37" s="126"/>
      <c r="G37" s="126"/>
      <c r="H37" s="126"/>
      <c r="I37" s="126"/>
      <c r="J37" s="126"/>
      <c r="K37" s="126"/>
      <c r="L37" s="110">
        <f t="shared" si="0"/>
        <v>0</v>
      </c>
      <c r="M37" s="127" t="str">
        <f t="shared" si="1"/>
        <v/>
      </c>
      <c r="N37" s="127" t="str">
        <f t="shared" si="2"/>
        <v/>
      </c>
      <c r="P37" s="48"/>
      <c r="Q37" s="61"/>
      <c r="R37" s="61"/>
      <c r="S37" s="61"/>
      <c r="T37" s="61"/>
      <c r="U37" s="61"/>
    </row>
    <row r="38" spans="1:21" ht="12.75" customHeight="1">
      <c r="A38" s="285" t="s">
        <v>365</v>
      </c>
      <c r="B38" s="211"/>
      <c r="C38" s="32">
        <v>582</v>
      </c>
      <c r="D38" s="87">
        <f>(J$8 &lt; 2000)*'Level 1'!B37+(J$8 &gt;= 2000)*(J$8 &lt; 5000)*'Level 2'!B37+(J$8 &gt;= 5000)*(J$8 &lt; 10000)*'Level 3'!B37+(J$8 &gt;= 10000)*(J$8 &lt; 25000)*'Level 4'!B37+(J$8 &gt;= 25000)*'Level 5'!B37</f>
        <v>582</v>
      </c>
      <c r="E38" s="128"/>
      <c r="F38" s="128"/>
      <c r="G38" s="128"/>
      <c r="H38" s="128"/>
      <c r="I38" s="128"/>
      <c r="J38" s="128"/>
      <c r="K38" s="128"/>
      <c r="L38" s="110">
        <f t="shared" si="0"/>
        <v>0</v>
      </c>
      <c r="M38" s="127" t="str">
        <f t="shared" si="1"/>
        <v/>
      </c>
      <c r="N38" s="127" t="str">
        <f t="shared" si="2"/>
        <v/>
      </c>
      <c r="P38" s="48"/>
      <c r="Q38" s="61"/>
      <c r="R38" s="61"/>
      <c r="S38" s="61"/>
      <c r="T38" s="61"/>
      <c r="U38" s="61"/>
    </row>
    <row r="39" spans="1:21" ht="12.75" customHeight="1">
      <c r="A39" s="212"/>
      <c r="B39" s="212"/>
      <c r="C39" s="32"/>
      <c r="D39" s="87">
        <f>(J$8 &lt; 2000)*'Level 1'!B38+(J$8 &gt;= 2000)*(J$8 &lt; 5000)*'Level 2'!B38+(J$8 &gt;= 5000)*(J$8 &lt; 10000)*'Level 3'!B38+(J$8 &gt;= 10000)*(J$8 &lt; 25000)*'Level 4'!B38+(J$8 &gt;= 25000)*'Level 5'!B38</f>
        <v>0</v>
      </c>
      <c r="E39" s="131"/>
      <c r="F39" s="131"/>
      <c r="G39" s="131"/>
      <c r="H39" s="131"/>
      <c r="I39" s="131"/>
      <c r="J39" s="131"/>
      <c r="K39" s="131"/>
      <c r="L39" s="110">
        <f t="shared" si="0"/>
        <v>0</v>
      </c>
      <c r="M39" s="127" t="str">
        <f t="shared" si="1"/>
        <v/>
      </c>
      <c r="N39" s="127" t="str">
        <f t="shared" si="2"/>
        <v/>
      </c>
      <c r="P39" s="48"/>
      <c r="Q39" s="61"/>
      <c r="R39" s="61"/>
      <c r="S39" s="61"/>
      <c r="T39" s="61"/>
      <c r="U39" s="61"/>
    </row>
    <row r="40" spans="1:21" ht="12.75" customHeight="1">
      <c r="A40" s="284" t="s">
        <v>368</v>
      </c>
      <c r="B40" s="213"/>
      <c r="C40" s="32">
        <v>582</v>
      </c>
      <c r="D40" s="87">
        <f>(J$8 &lt; 2000)*'Level 1'!B39+(J$8 &gt;= 2000)*(J$8 &lt; 5000)*'Level 2'!B39+(J$8 &gt;= 5000)*(J$8 &lt; 10000)*'Level 3'!B39+(J$8 &gt;= 10000)*(J$8 &lt; 25000)*'Level 4'!B39+(J$8 &gt;= 25000)*'Level 5'!B39</f>
        <v>582</v>
      </c>
      <c r="E40" s="126"/>
      <c r="F40" s="126"/>
      <c r="G40" s="126"/>
      <c r="H40" s="126"/>
      <c r="I40" s="126"/>
      <c r="J40" s="126"/>
      <c r="K40" s="126"/>
      <c r="L40" s="110">
        <f t="shared" si="0"/>
        <v>0</v>
      </c>
      <c r="M40" s="127" t="str">
        <f t="shared" si="1"/>
        <v/>
      </c>
      <c r="N40" s="127" t="str">
        <f t="shared" si="2"/>
        <v/>
      </c>
      <c r="P40" s="48"/>
      <c r="Q40" s="61"/>
      <c r="R40" s="61"/>
      <c r="S40" s="61"/>
      <c r="T40" s="61"/>
      <c r="U40" s="61"/>
    </row>
    <row r="41" spans="1:21" ht="12.75" customHeight="1">
      <c r="A41" s="285" t="s">
        <v>367</v>
      </c>
      <c r="B41" s="211"/>
      <c r="C41" s="32">
        <v>582</v>
      </c>
      <c r="D41" s="87">
        <f>(J$8 &lt; 2000)*'Level 1'!B40+(J$8 &gt;= 2000)*(J$8 &lt; 5000)*'Level 2'!B40+(J$8 &gt;= 5000)*(J$8 &lt; 10000)*'Level 3'!B40+(J$8 &gt;= 10000)*(J$8 &lt; 25000)*'Level 4'!B40+(J$8 &gt;= 25000)*'Level 5'!B40</f>
        <v>582</v>
      </c>
      <c r="E41" s="132"/>
      <c r="F41" s="133"/>
      <c r="G41" s="133"/>
      <c r="H41" s="133"/>
      <c r="I41" s="133"/>
      <c r="J41" s="133"/>
      <c r="K41" s="133"/>
      <c r="L41" s="110">
        <f t="shared" si="0"/>
        <v>0</v>
      </c>
      <c r="M41" s="127" t="str">
        <f t="shared" si="1"/>
        <v/>
      </c>
      <c r="N41" s="127" t="str">
        <f t="shared" si="2"/>
        <v/>
      </c>
      <c r="P41" s="48"/>
      <c r="Q41" s="61"/>
      <c r="R41" s="61"/>
      <c r="S41" s="61"/>
      <c r="T41" s="61"/>
      <c r="U41" s="61"/>
    </row>
    <row r="42" spans="1:21" ht="12.75" customHeight="1">
      <c r="A42" s="212"/>
      <c r="B42" s="212"/>
      <c r="C42" s="32"/>
      <c r="D42" s="87">
        <f>(J$8 &lt; 2000)*'Level 1'!B41+(J$8 &gt;= 2000)*(J$8 &lt; 5000)*'Level 2'!B41+(J$8 &gt;= 5000)*(J$8 &lt; 10000)*'Level 3'!B41+(J$8 &gt;= 10000)*(J$8 &lt; 25000)*'Level 4'!B41+(J$8 &gt;= 25000)*'Level 5'!B41</f>
        <v>0</v>
      </c>
      <c r="E42" s="131"/>
      <c r="F42" s="131"/>
      <c r="G42" s="131"/>
      <c r="H42" s="131"/>
      <c r="I42" s="131"/>
      <c r="J42" s="131"/>
      <c r="K42" s="131"/>
      <c r="L42" s="110">
        <f t="shared" si="0"/>
        <v>0</v>
      </c>
      <c r="M42" s="127" t="str">
        <f t="shared" si="1"/>
        <v/>
      </c>
      <c r="N42" s="127" t="str">
        <f t="shared" si="2"/>
        <v/>
      </c>
      <c r="P42" s="48"/>
      <c r="Q42" s="61"/>
      <c r="R42" s="61"/>
      <c r="S42" s="61"/>
      <c r="T42" s="61"/>
      <c r="U42" s="61"/>
    </row>
    <row r="43" spans="1:21" ht="12.75" customHeight="1">
      <c r="A43" s="284" t="s">
        <v>366</v>
      </c>
      <c r="B43" s="213"/>
      <c r="C43" s="32">
        <v>582</v>
      </c>
      <c r="D43" s="87">
        <f>(J$8 &lt; 2000)*'Level 1'!B42+(J$8 &gt;= 2000)*(J$8 &lt; 5000)*'Level 2'!B42+(J$8 &gt;= 5000)*(J$8 &lt; 10000)*'Level 3'!B42+(J$8 &gt;= 10000)*(J$8 &lt; 25000)*'Level 4'!B42+(J$8 &gt;= 25000)*'Level 5'!B42</f>
        <v>582</v>
      </c>
      <c r="E43" s="134"/>
      <c r="F43" s="135"/>
      <c r="G43" s="135"/>
      <c r="H43" s="135"/>
      <c r="I43" s="135"/>
      <c r="J43" s="135"/>
      <c r="K43" s="135"/>
      <c r="L43" s="110">
        <f t="shared" si="0"/>
        <v>0</v>
      </c>
      <c r="M43" s="127" t="str">
        <f t="shared" si="1"/>
        <v/>
      </c>
      <c r="N43" s="127" t="str">
        <f t="shared" si="2"/>
        <v/>
      </c>
      <c r="P43" s="48"/>
      <c r="Q43" s="61"/>
      <c r="R43" s="61"/>
      <c r="S43" s="61"/>
      <c r="T43" s="61"/>
      <c r="U43" s="61"/>
    </row>
    <row r="44" spans="1:21" ht="12.75" customHeight="1">
      <c r="A44" s="285" t="s">
        <v>369</v>
      </c>
      <c r="B44" s="211"/>
      <c r="C44" s="32">
        <v>582</v>
      </c>
      <c r="D44" s="87">
        <f>(J$8 &lt; 2000)*'Level 1'!B43+(J$8 &gt;= 2000)*(J$8 &lt; 5000)*'Level 2'!B43+(J$8 &gt;= 5000)*(J$8 &lt; 10000)*'Level 3'!B43+(J$8 &gt;= 10000)*(J$8 &lt; 25000)*'Level 4'!B43+(J$8 &gt;= 25000)*'Level 5'!B43</f>
        <v>582</v>
      </c>
      <c r="E44" s="132"/>
      <c r="F44" s="133"/>
      <c r="G44" s="133"/>
      <c r="H44" s="133"/>
      <c r="I44" s="133"/>
      <c r="J44" s="133"/>
      <c r="K44" s="133"/>
      <c r="L44" s="110">
        <f t="shared" si="0"/>
        <v>0</v>
      </c>
      <c r="M44" s="127" t="str">
        <f t="shared" si="1"/>
        <v/>
      </c>
      <c r="N44" s="127" t="str">
        <f t="shared" si="2"/>
        <v/>
      </c>
      <c r="P44" s="48"/>
      <c r="Q44" s="61"/>
      <c r="R44" s="61"/>
      <c r="S44" s="61"/>
      <c r="T44" s="61"/>
      <c r="U44" s="61"/>
    </row>
    <row r="45" spans="1:21" ht="12.75" customHeight="1">
      <c r="A45" s="212"/>
      <c r="B45" s="212"/>
      <c r="C45" s="56"/>
      <c r="D45" s="87">
        <f>(J$8 &lt; 2000)*'Level 1'!B44+(J$8 &gt;= 2000)*(J$8 &lt; 5000)*'Level 2'!B44+(J$8 &gt;= 5000)*(J$8 &lt; 10000)*'Level 3'!B44+(J$8 &gt;= 10000)*(J$8 &lt; 25000)*'Level 4'!B44+(J$8 &gt;= 25000)*'Level 5'!B44</f>
        <v>0</v>
      </c>
      <c r="E45" s="131"/>
      <c r="F45" s="131"/>
      <c r="G45" s="131"/>
      <c r="H45" s="131"/>
      <c r="I45" s="131"/>
      <c r="J45" s="131"/>
      <c r="K45" s="131"/>
      <c r="L45" s="110">
        <f t="shared" si="0"/>
        <v>0</v>
      </c>
      <c r="M45" s="127" t="str">
        <f t="shared" si="1"/>
        <v/>
      </c>
      <c r="N45" s="127" t="str">
        <f t="shared" si="2"/>
        <v/>
      </c>
      <c r="O45" s="48">
        <f>IF(L45&gt;0,1,0)</f>
        <v>0</v>
      </c>
      <c r="P45" s="48"/>
      <c r="Q45" s="61"/>
      <c r="R45" s="61"/>
      <c r="S45" s="61"/>
      <c r="T45" s="61"/>
      <c r="U45" s="61"/>
    </row>
    <row r="46" spans="1:21" ht="12.75" customHeight="1">
      <c r="A46" s="291" t="s">
        <v>148</v>
      </c>
      <c r="B46" s="292"/>
      <c r="C46" s="147"/>
      <c r="D46" s="198"/>
      <c r="E46" s="157"/>
      <c r="F46" s="157"/>
      <c r="G46" s="157"/>
      <c r="H46" s="157"/>
      <c r="I46" s="157"/>
      <c r="J46" s="157"/>
      <c r="K46" s="157"/>
      <c r="L46" s="235">
        <f t="shared" si="0"/>
        <v>0</v>
      </c>
      <c r="M46" s="236" t="str">
        <f t="shared" si="1"/>
        <v/>
      </c>
      <c r="N46" s="236" t="str">
        <f t="shared" si="2"/>
        <v/>
      </c>
      <c r="P46" s="48"/>
      <c r="Q46" s="61"/>
      <c r="R46" s="61"/>
      <c r="S46" s="61"/>
      <c r="T46" s="61"/>
      <c r="U46" s="61"/>
    </row>
    <row r="47" spans="1:21" ht="12.75" customHeight="1">
      <c r="A47" s="284" t="s">
        <v>370</v>
      </c>
      <c r="B47" s="213"/>
      <c r="C47" s="50">
        <v>536</v>
      </c>
      <c r="D47" s="87">
        <f>(J$8 &lt; 2000)*'Level 1'!B46+(J$8 &gt;= 2000)*(J$8 &lt; 5000)*'Level 2'!B46+(J$8 &gt;= 5000)*(J$8 &lt; 10000)*'Level 3'!B46+(J$8 &gt;= 10000)*(J$8 &lt; 25000)*'Level 4'!B46+(J$8 &gt;= 25000)*'Level 5'!B46</f>
        <v>536</v>
      </c>
      <c r="E47" s="134"/>
      <c r="F47" s="135"/>
      <c r="G47" s="135"/>
      <c r="H47" s="135"/>
      <c r="I47" s="135"/>
      <c r="J47" s="135"/>
      <c r="K47" s="135"/>
      <c r="L47" s="110">
        <f t="shared" si="0"/>
        <v>0</v>
      </c>
      <c r="M47" s="127" t="str">
        <f t="shared" si="1"/>
        <v/>
      </c>
      <c r="N47" s="127" t="str">
        <f t="shared" si="2"/>
        <v/>
      </c>
      <c r="P47" s="48"/>
      <c r="Q47" s="61"/>
      <c r="R47" s="61"/>
      <c r="S47" s="61"/>
      <c r="T47" s="61"/>
      <c r="U47" s="61"/>
    </row>
    <row r="48" spans="1:21" ht="12.75" customHeight="1">
      <c r="A48" s="285" t="s">
        <v>371</v>
      </c>
      <c r="B48" s="211"/>
      <c r="C48" s="49">
        <v>536</v>
      </c>
      <c r="D48" s="87">
        <f>(J$8 &lt; 2000)*'Level 1'!B47+(J$8 &gt;= 2000)*(J$8 &lt; 5000)*'Level 2'!B47+(J$8 &gt;= 5000)*(J$8 &lt; 10000)*'Level 3'!B47+(J$8 &gt;= 10000)*(J$8 &lt; 25000)*'Level 4'!B47+(J$8 &gt;= 25000)*'Level 5'!B47</f>
        <v>536</v>
      </c>
      <c r="E48" s="132"/>
      <c r="F48" s="133"/>
      <c r="G48" s="133"/>
      <c r="H48" s="133"/>
      <c r="I48" s="133"/>
      <c r="J48" s="133"/>
      <c r="K48" s="133"/>
      <c r="L48" s="110">
        <f t="shared" si="0"/>
        <v>0</v>
      </c>
      <c r="M48" s="127" t="str">
        <f t="shared" si="1"/>
        <v/>
      </c>
      <c r="N48" s="127" t="str">
        <f t="shared" si="2"/>
        <v/>
      </c>
      <c r="P48" s="48"/>
      <c r="Q48" s="61"/>
      <c r="R48" s="61"/>
      <c r="S48" s="61"/>
      <c r="T48" s="61"/>
      <c r="U48" s="61"/>
    </row>
    <row r="49" spans="1:21" ht="12.75" customHeight="1">
      <c r="A49" s="212"/>
      <c r="B49" s="212"/>
      <c r="C49" s="56"/>
      <c r="D49" s="87"/>
      <c r="E49" s="131"/>
      <c r="F49" s="131"/>
      <c r="G49" s="131"/>
      <c r="H49" s="131"/>
      <c r="I49" s="131"/>
      <c r="J49" s="131"/>
      <c r="K49" s="131"/>
      <c r="L49" s="110">
        <f t="shared" si="0"/>
        <v>0</v>
      </c>
      <c r="M49" s="127" t="str">
        <f t="shared" si="1"/>
        <v/>
      </c>
      <c r="N49" s="127" t="str">
        <f t="shared" si="2"/>
        <v/>
      </c>
      <c r="P49" s="48"/>
      <c r="Q49" s="61"/>
      <c r="R49" s="61"/>
      <c r="S49" s="61"/>
      <c r="T49" s="61"/>
      <c r="U49" s="61"/>
    </row>
    <row r="50" spans="1:21" ht="12.75" customHeight="1">
      <c r="A50" s="284" t="s">
        <v>372</v>
      </c>
      <c r="B50" s="213"/>
      <c r="C50" s="50">
        <v>550</v>
      </c>
      <c r="D50" s="87">
        <f>(J$8 &lt; 2000)*'Level 1'!B49+(J$8 &gt;= 2000)*(J$8 &lt; 5000)*'Level 2'!B49+(J$8 &gt;= 5000)*(J$8 &lt; 10000)*'Level 3'!B49+(J$8 &gt;= 10000)*(J$8 &lt; 25000)*'Level 4'!B49+(J$8 &gt;= 25000)*'Level 5'!B49</f>
        <v>550</v>
      </c>
      <c r="E50" s="134"/>
      <c r="F50" s="135"/>
      <c r="G50" s="135"/>
      <c r="H50" s="135"/>
      <c r="I50" s="135"/>
      <c r="J50" s="135"/>
      <c r="K50" s="135"/>
      <c r="L50" s="110">
        <f t="shared" si="0"/>
        <v>0</v>
      </c>
      <c r="M50" s="127" t="str">
        <f t="shared" si="1"/>
        <v/>
      </c>
      <c r="N50" s="127" t="str">
        <f t="shared" si="2"/>
        <v/>
      </c>
      <c r="P50" s="48"/>
      <c r="Q50" s="61"/>
      <c r="R50" s="61"/>
      <c r="S50" s="61"/>
      <c r="T50" s="61"/>
      <c r="U50" s="61"/>
    </row>
    <row r="51" spans="1:21" ht="12.75" customHeight="1">
      <c r="A51" s="286" t="s">
        <v>373</v>
      </c>
      <c r="B51" s="215"/>
      <c r="C51" s="50">
        <v>550</v>
      </c>
      <c r="D51" s="87">
        <f>(J$8 &lt; 2000)*'Level 1'!B50+(J$8 &gt;= 2000)*(J$8 &lt; 5000)*'Level 2'!B50+(J$8 &gt;= 5000)*(J$8 &lt; 10000)*'Level 3'!B50+(J$8 &gt;= 10000)*(J$8 &lt; 25000)*'Level 4'!B50+(J$8 &gt;= 25000)*'Level 5'!B50</f>
        <v>550</v>
      </c>
      <c r="E51" s="136"/>
      <c r="F51" s="137"/>
      <c r="G51" s="137"/>
      <c r="H51" s="137"/>
      <c r="I51" s="137"/>
      <c r="J51" s="137"/>
      <c r="K51" s="137"/>
      <c r="L51" s="110">
        <f t="shared" si="0"/>
        <v>0</v>
      </c>
      <c r="M51" s="127" t="str">
        <f t="shared" si="1"/>
        <v/>
      </c>
      <c r="N51" s="127" t="str">
        <f t="shared" si="2"/>
        <v/>
      </c>
      <c r="P51" s="48"/>
      <c r="Q51" s="61"/>
      <c r="R51" s="61"/>
      <c r="S51" s="61"/>
      <c r="T51" s="61"/>
      <c r="U51" s="61"/>
    </row>
    <row r="52" spans="1:21" ht="12.75" customHeight="1">
      <c r="A52" s="286" t="s">
        <v>374</v>
      </c>
      <c r="B52" s="215"/>
      <c r="C52" s="50">
        <v>550</v>
      </c>
      <c r="D52" s="87">
        <f>(J$8 &lt; 2000)*'Level 1'!B51+(J$8 &gt;= 2000)*(J$8 &lt; 5000)*'Level 2'!B51+(J$8 &gt;= 5000)*(J$8 &lt; 10000)*'Level 3'!B51+(J$8 &gt;= 10000)*(J$8 &lt; 25000)*'Level 4'!B51+(J$8 &gt;= 25000)*'Level 5'!B51</f>
        <v>550</v>
      </c>
      <c r="E52" s="136"/>
      <c r="F52" s="137"/>
      <c r="G52" s="137"/>
      <c r="H52" s="137"/>
      <c r="I52" s="137"/>
      <c r="J52" s="137"/>
      <c r="K52" s="137"/>
      <c r="L52" s="110">
        <f t="shared" si="0"/>
        <v>0</v>
      </c>
      <c r="M52" s="127" t="str">
        <f t="shared" si="1"/>
        <v/>
      </c>
      <c r="N52" s="127" t="str">
        <f t="shared" si="2"/>
        <v/>
      </c>
      <c r="P52" s="48"/>
      <c r="Q52" s="61"/>
      <c r="R52" s="61"/>
      <c r="S52" s="61"/>
      <c r="T52" s="61"/>
      <c r="U52" s="61"/>
    </row>
    <row r="53" spans="1:21" ht="12.75" customHeight="1">
      <c r="A53" s="286" t="s">
        <v>375</v>
      </c>
      <c r="B53" s="215"/>
      <c r="C53" s="50">
        <v>550</v>
      </c>
      <c r="D53" s="87">
        <f>(J$8 &lt; 2000)*'Level 1'!B52+(J$8 &gt;= 2000)*(J$8 &lt; 5000)*'Level 2'!B52+(J$8 &gt;= 5000)*(J$8 &lt; 10000)*'Level 3'!B52+(J$8 &gt;= 10000)*(J$8 &lt; 25000)*'Level 4'!B52+(J$8 &gt;= 25000)*'Level 5'!B52</f>
        <v>550</v>
      </c>
      <c r="E53" s="136"/>
      <c r="F53" s="137"/>
      <c r="G53" s="137"/>
      <c r="H53" s="137"/>
      <c r="I53" s="137"/>
      <c r="J53" s="137"/>
      <c r="K53" s="137"/>
      <c r="L53" s="110">
        <f t="shared" si="0"/>
        <v>0</v>
      </c>
      <c r="M53" s="127" t="str">
        <f t="shared" si="1"/>
        <v/>
      </c>
      <c r="N53" s="127" t="str">
        <f t="shared" si="2"/>
        <v/>
      </c>
      <c r="P53" s="48"/>
      <c r="Q53" s="61"/>
      <c r="R53" s="61"/>
      <c r="S53" s="61"/>
      <c r="T53" s="61"/>
      <c r="U53" s="61"/>
    </row>
    <row r="54" spans="1:21" ht="12.75" customHeight="1">
      <c r="A54" s="286" t="s">
        <v>376</v>
      </c>
      <c r="B54" s="215"/>
      <c r="C54" s="50">
        <v>550</v>
      </c>
      <c r="D54" s="87">
        <f>(J$8 &lt; 2000)*'Level 1'!B53+(J$8 &gt;= 2000)*(J$8 &lt; 5000)*'Level 2'!B53+(J$8 &gt;= 5000)*(J$8 &lt; 10000)*'Level 3'!B53+(J$8 &gt;= 10000)*(J$8 &lt; 25000)*'Level 4'!B53+(J$8 &gt;= 25000)*'Level 5'!B53</f>
        <v>550</v>
      </c>
      <c r="E54" s="136"/>
      <c r="F54" s="137"/>
      <c r="G54" s="137"/>
      <c r="H54" s="137"/>
      <c r="I54" s="137"/>
      <c r="J54" s="137"/>
      <c r="K54" s="137"/>
      <c r="L54" s="110">
        <f t="shared" si="0"/>
        <v>0</v>
      </c>
      <c r="M54" s="127" t="str">
        <f t="shared" si="1"/>
        <v/>
      </c>
      <c r="N54" s="127" t="str">
        <f t="shared" si="2"/>
        <v/>
      </c>
      <c r="P54" s="48"/>
      <c r="Q54" s="61"/>
      <c r="R54" s="61"/>
      <c r="S54" s="61"/>
      <c r="T54" s="61"/>
      <c r="U54" s="61"/>
    </row>
    <row r="55" spans="1:21" ht="12.75" customHeight="1">
      <c r="A55" s="286" t="s">
        <v>377</v>
      </c>
      <c r="B55" s="215"/>
      <c r="C55" s="50">
        <v>550</v>
      </c>
      <c r="D55" s="87">
        <f>(J$8 &lt; 2000)*'Level 1'!B54+(J$8 &gt;= 2000)*(J$8 &lt; 5000)*'Level 2'!B54+(J$8 &gt;= 5000)*(J$8 &lt; 10000)*'Level 3'!B54+(J$8 &gt;= 10000)*(J$8 &lt; 25000)*'Level 4'!B54+(J$8 &gt;= 25000)*'Level 5'!B54</f>
        <v>550</v>
      </c>
      <c r="E55" s="136"/>
      <c r="F55" s="137"/>
      <c r="G55" s="137"/>
      <c r="H55" s="137"/>
      <c r="I55" s="137"/>
      <c r="J55" s="137"/>
      <c r="K55" s="137"/>
      <c r="L55" s="110">
        <f t="shared" si="0"/>
        <v>0</v>
      </c>
      <c r="M55" s="127" t="str">
        <f t="shared" si="1"/>
        <v/>
      </c>
      <c r="N55" s="127" t="str">
        <f t="shared" si="2"/>
        <v/>
      </c>
      <c r="P55" s="48"/>
      <c r="Q55" s="61"/>
      <c r="R55" s="61"/>
      <c r="S55" s="61"/>
      <c r="T55" s="61"/>
      <c r="U55" s="61"/>
    </row>
    <row r="56" spans="1:21" ht="12.75" customHeight="1">
      <c r="A56" s="285" t="s">
        <v>378</v>
      </c>
      <c r="B56" s="211"/>
      <c r="C56" s="50">
        <v>550</v>
      </c>
      <c r="D56" s="87">
        <f>(J$8 &lt; 2000)*'Level 1'!B55+(J$8 &gt;= 2000)*(J$8 &lt; 5000)*'Level 2'!B55+(J$8 &gt;= 5000)*(J$8 &lt; 10000)*'Level 3'!B55+(J$8 &gt;= 10000)*(J$8 &lt; 25000)*'Level 4'!B55+(J$8 &gt;= 25000)*'Level 5'!B55</f>
        <v>550</v>
      </c>
      <c r="E56" s="132"/>
      <c r="F56" s="133"/>
      <c r="G56" s="133"/>
      <c r="H56" s="133"/>
      <c r="I56" s="133"/>
      <c r="J56" s="133"/>
      <c r="K56" s="133"/>
      <c r="L56" s="110">
        <f t="shared" si="0"/>
        <v>0</v>
      </c>
      <c r="M56" s="127" t="str">
        <f t="shared" si="1"/>
        <v/>
      </c>
      <c r="N56" s="127" t="str">
        <f t="shared" si="2"/>
        <v/>
      </c>
      <c r="P56" s="48"/>
      <c r="Q56" s="61"/>
      <c r="R56" s="61"/>
      <c r="S56" s="61"/>
      <c r="T56" s="61"/>
      <c r="U56" s="61"/>
    </row>
    <row r="57" spans="1:21" ht="12.75" customHeight="1">
      <c r="A57" s="212"/>
      <c r="B57" s="212"/>
      <c r="C57" s="56"/>
      <c r="D57" s="87"/>
      <c r="E57" s="131"/>
      <c r="F57" s="131"/>
      <c r="G57" s="131"/>
      <c r="H57" s="131"/>
      <c r="I57" s="131"/>
      <c r="J57" s="131"/>
      <c r="K57" s="131"/>
      <c r="L57" s="110">
        <f t="shared" si="0"/>
        <v>0</v>
      </c>
      <c r="M57" s="127" t="str">
        <f t="shared" si="1"/>
        <v/>
      </c>
      <c r="N57" s="127" t="str">
        <f t="shared" si="2"/>
        <v/>
      </c>
      <c r="P57" s="48"/>
      <c r="Q57" s="61"/>
      <c r="R57" s="61"/>
      <c r="S57" s="61"/>
      <c r="T57" s="61"/>
      <c r="U57" s="61"/>
    </row>
    <row r="58" spans="1:21" ht="12.75" customHeight="1">
      <c r="A58" s="284" t="s">
        <v>379</v>
      </c>
      <c r="B58" s="213"/>
      <c r="C58" s="50">
        <v>550</v>
      </c>
      <c r="D58" s="87">
        <f>(J$8 &lt; 2000)*'Level 1'!B57+(J$8 &gt;= 2000)*(J$8 &lt; 5000)*'Level 2'!B57+(J$8 &gt;= 5000)*(J$8 &lt; 10000)*'Level 3'!B57+(J$8 &gt;= 10000)*(J$8 &lt; 25000)*'Level 4'!B57+(J$8 &gt;= 25000)*'Level 5'!B57</f>
        <v>550</v>
      </c>
      <c r="E58" s="134"/>
      <c r="F58" s="135"/>
      <c r="G58" s="135"/>
      <c r="H58" s="135"/>
      <c r="I58" s="135"/>
      <c r="J58" s="135"/>
      <c r="K58" s="135"/>
      <c r="L58" s="110">
        <f t="shared" si="0"/>
        <v>0</v>
      </c>
      <c r="M58" s="127" t="str">
        <f t="shared" si="1"/>
        <v/>
      </c>
      <c r="N58" s="127" t="str">
        <f t="shared" si="2"/>
        <v/>
      </c>
      <c r="P58" s="48"/>
      <c r="Q58" s="61"/>
      <c r="R58" s="61"/>
      <c r="S58" s="61"/>
      <c r="T58" s="61"/>
      <c r="U58" s="61"/>
    </row>
    <row r="59" spans="1:21" ht="12.75" customHeight="1">
      <c r="A59" s="286" t="s">
        <v>380</v>
      </c>
      <c r="B59" s="215"/>
      <c r="C59" s="50">
        <v>550</v>
      </c>
      <c r="D59" s="87">
        <f>(J$8 &lt; 2000)*'Level 1'!B58+(J$8 &gt;= 2000)*(J$8 &lt; 5000)*'Level 2'!B58+(J$8 &gt;= 5000)*(J$8 &lt; 10000)*'Level 3'!B58+(J$8 &gt;= 10000)*(J$8 &lt; 25000)*'Level 4'!B58+(J$8 &gt;= 25000)*'Level 5'!B58</f>
        <v>550</v>
      </c>
      <c r="E59" s="136"/>
      <c r="F59" s="137"/>
      <c r="G59" s="137"/>
      <c r="H59" s="137"/>
      <c r="I59" s="137"/>
      <c r="J59" s="137"/>
      <c r="K59" s="137"/>
      <c r="L59" s="110">
        <f t="shared" si="0"/>
        <v>0</v>
      </c>
      <c r="M59" s="127" t="str">
        <f t="shared" si="1"/>
        <v/>
      </c>
      <c r="N59" s="127" t="str">
        <f t="shared" si="2"/>
        <v/>
      </c>
      <c r="P59" s="48"/>
      <c r="Q59" s="61"/>
      <c r="R59" s="61"/>
      <c r="S59" s="61"/>
      <c r="T59" s="61"/>
      <c r="U59" s="61"/>
    </row>
    <row r="60" spans="1:21" ht="12.75" customHeight="1">
      <c r="A60" s="286" t="s">
        <v>381</v>
      </c>
      <c r="B60" s="215"/>
      <c r="C60" s="50">
        <v>550</v>
      </c>
      <c r="D60" s="87">
        <f>(J$8 &lt; 2000)*'Level 1'!B59+(J$8 &gt;= 2000)*(J$8 &lt; 5000)*'Level 2'!B59+(J$8 &gt;= 5000)*(J$8 &lt; 10000)*'Level 3'!B59+(J$8 &gt;= 10000)*(J$8 &lt; 25000)*'Level 4'!B59+(J$8 &gt;= 25000)*'Level 5'!B59</f>
        <v>550</v>
      </c>
      <c r="E60" s="136"/>
      <c r="F60" s="137"/>
      <c r="G60" s="137"/>
      <c r="H60" s="137"/>
      <c r="I60" s="137"/>
      <c r="J60" s="137"/>
      <c r="K60" s="137"/>
      <c r="L60" s="110">
        <f t="shared" si="0"/>
        <v>0</v>
      </c>
      <c r="M60" s="127" t="str">
        <f t="shared" si="1"/>
        <v/>
      </c>
      <c r="N60" s="127" t="str">
        <f t="shared" si="2"/>
        <v/>
      </c>
      <c r="P60" s="48"/>
      <c r="Q60" s="61"/>
      <c r="R60" s="61"/>
      <c r="S60" s="61"/>
      <c r="T60" s="61"/>
      <c r="U60" s="61"/>
    </row>
    <row r="61" spans="1:21" ht="12.75" customHeight="1">
      <c r="A61" s="286" t="s">
        <v>382</v>
      </c>
      <c r="B61" s="215"/>
      <c r="C61" s="50">
        <v>550</v>
      </c>
      <c r="D61" s="87">
        <f>(J$8 &lt; 2000)*'Level 1'!B60+(J$8 &gt;= 2000)*(J$8 &lt; 5000)*'Level 2'!B60+(J$8 &gt;= 5000)*(J$8 &lt; 10000)*'Level 3'!B60+(J$8 &gt;= 10000)*(J$8 &lt; 25000)*'Level 4'!B60+(J$8 &gt;= 25000)*'Level 5'!B60</f>
        <v>550</v>
      </c>
      <c r="E61" s="136"/>
      <c r="F61" s="137"/>
      <c r="G61" s="137"/>
      <c r="H61" s="137"/>
      <c r="I61" s="137"/>
      <c r="J61" s="137"/>
      <c r="K61" s="137"/>
      <c r="L61" s="110">
        <f t="shared" si="0"/>
        <v>0</v>
      </c>
      <c r="M61" s="127" t="str">
        <f t="shared" si="1"/>
        <v/>
      </c>
      <c r="N61" s="127" t="str">
        <f t="shared" si="2"/>
        <v/>
      </c>
      <c r="P61" s="48"/>
      <c r="Q61" s="61"/>
      <c r="R61" s="61"/>
      <c r="S61" s="61"/>
      <c r="T61" s="61"/>
      <c r="U61" s="61"/>
    </row>
    <row r="62" spans="1:21" ht="12.75" customHeight="1">
      <c r="A62" s="285" t="s">
        <v>383</v>
      </c>
      <c r="B62" s="211"/>
      <c r="C62" s="50">
        <v>550</v>
      </c>
      <c r="D62" s="87">
        <f>(J$8 &lt; 2000)*'Level 1'!B61+(J$8 &gt;= 2000)*(J$8 &lt; 5000)*'Level 2'!B61+(J$8 &gt;= 5000)*(J$8 &lt; 10000)*'Level 3'!B61+(J$8 &gt;= 10000)*(J$8 &lt; 25000)*'Level 4'!B61+(J$8 &gt;= 25000)*'Level 5'!B61</f>
        <v>550</v>
      </c>
      <c r="E62" s="136"/>
      <c r="F62" s="137"/>
      <c r="G62" s="137"/>
      <c r="H62" s="137"/>
      <c r="I62" s="137"/>
      <c r="J62" s="137"/>
      <c r="K62" s="137"/>
      <c r="L62" s="110">
        <f t="shared" si="0"/>
        <v>0</v>
      </c>
      <c r="M62" s="127" t="str">
        <f t="shared" si="1"/>
        <v/>
      </c>
      <c r="N62" s="127" t="str">
        <f t="shared" si="2"/>
        <v/>
      </c>
      <c r="P62" s="48"/>
      <c r="Q62" s="61"/>
      <c r="R62" s="61"/>
      <c r="S62" s="61"/>
      <c r="T62" s="61"/>
      <c r="U62" s="61"/>
    </row>
    <row r="63" spans="1:21" ht="12.75" customHeight="1">
      <c r="A63" s="212"/>
      <c r="B63" s="212"/>
      <c r="C63" s="56"/>
      <c r="D63" s="87"/>
      <c r="E63" s="132"/>
      <c r="F63" s="133"/>
      <c r="G63" s="133"/>
      <c r="H63" s="133"/>
      <c r="I63" s="133"/>
      <c r="J63" s="133"/>
      <c r="K63" s="133"/>
      <c r="L63" s="110">
        <f t="shared" si="0"/>
        <v>0</v>
      </c>
      <c r="M63" s="127" t="str">
        <f t="shared" si="1"/>
        <v/>
      </c>
      <c r="N63" s="127" t="str">
        <f t="shared" si="2"/>
        <v/>
      </c>
      <c r="P63" s="48"/>
      <c r="Q63" s="61"/>
      <c r="R63" s="61"/>
      <c r="S63" s="61"/>
      <c r="T63" s="61"/>
      <c r="U63" s="61"/>
    </row>
    <row r="64" spans="1:21" ht="12.75" customHeight="1">
      <c r="A64" s="284" t="s">
        <v>384</v>
      </c>
      <c r="B64" s="213"/>
      <c r="C64" s="50">
        <v>550</v>
      </c>
      <c r="D64" s="87">
        <f>(J$8 &lt; 2000)*'Level 1'!B63+(J$8 &gt;= 2000)*(J$8 &lt; 5000)*'Level 2'!B63+(J$8 &gt;= 5000)*(J$8 &lt; 10000)*'Level 3'!B63+(J$8 &gt;= 10000)*(J$8 &lt; 25000)*'Level 4'!B63+(J$8 &gt;= 25000)*'Level 5'!B63</f>
        <v>550</v>
      </c>
      <c r="E64" s="136"/>
      <c r="F64" s="136"/>
      <c r="G64" s="136"/>
      <c r="H64" s="136"/>
      <c r="I64" s="136"/>
      <c r="J64" s="136"/>
      <c r="K64" s="136"/>
      <c r="L64" s="110">
        <f t="shared" si="0"/>
        <v>0</v>
      </c>
      <c r="M64" s="127" t="str">
        <f t="shared" si="1"/>
        <v/>
      </c>
      <c r="N64" s="127" t="str">
        <f t="shared" si="2"/>
        <v/>
      </c>
      <c r="P64" s="48"/>
      <c r="Q64" s="61"/>
      <c r="R64" s="61"/>
      <c r="S64" s="61"/>
      <c r="T64" s="61"/>
      <c r="U64" s="61"/>
    </row>
    <row r="65" spans="1:21" ht="12.75" customHeight="1">
      <c r="A65" s="286" t="s">
        <v>385</v>
      </c>
      <c r="B65" s="215"/>
      <c r="C65" s="50">
        <v>550</v>
      </c>
      <c r="D65" s="87">
        <f>(J$8 &lt; 2000)*'Level 1'!B64+(J$8 &gt;= 2000)*(J$8 &lt; 5000)*'Level 2'!B64+(J$8 &gt;= 5000)*(J$8 &lt; 10000)*'Level 3'!B64+(J$8 &gt;= 10000)*(J$8 &lt; 25000)*'Level 4'!B64+(J$8 &gt;= 25000)*'Level 5'!B64</f>
        <v>550</v>
      </c>
      <c r="E65" s="136"/>
      <c r="F65" s="136"/>
      <c r="G65" s="136"/>
      <c r="H65" s="136"/>
      <c r="I65" s="136"/>
      <c r="J65" s="136"/>
      <c r="K65" s="136"/>
      <c r="L65" s="110">
        <f t="shared" si="0"/>
        <v>0</v>
      </c>
      <c r="M65" s="127" t="str">
        <f t="shared" si="1"/>
        <v/>
      </c>
      <c r="N65" s="127" t="str">
        <f t="shared" si="2"/>
        <v/>
      </c>
      <c r="P65" s="48"/>
      <c r="Q65" s="61"/>
      <c r="R65" s="61"/>
      <c r="S65" s="61"/>
      <c r="T65" s="61"/>
      <c r="U65" s="61"/>
    </row>
    <row r="66" spans="1:21" ht="12.75" customHeight="1">
      <c r="A66" s="285" t="s">
        <v>386</v>
      </c>
      <c r="B66" s="211"/>
      <c r="C66" s="50">
        <v>550</v>
      </c>
      <c r="D66" s="87">
        <f>(J$8 &lt; 2000)*'Level 1'!B65+(J$8 &gt;= 2000)*(J$8 &lt; 5000)*'Level 2'!B65+(J$8 &gt;= 5000)*(J$8 &lt; 10000)*'Level 3'!B65+(J$8 &gt;= 10000)*(J$8 &lt; 25000)*'Level 4'!B65+(J$8 &gt;= 25000)*'Level 5'!B65</f>
        <v>550</v>
      </c>
      <c r="E66" s="134"/>
      <c r="F66" s="135"/>
      <c r="G66" s="135"/>
      <c r="H66" s="135"/>
      <c r="I66" s="135"/>
      <c r="J66" s="135"/>
      <c r="K66" s="135"/>
      <c r="L66" s="110">
        <f t="shared" si="0"/>
        <v>0</v>
      </c>
      <c r="M66" s="127" t="str">
        <f t="shared" si="1"/>
        <v/>
      </c>
      <c r="N66" s="127" t="str">
        <f t="shared" si="2"/>
        <v/>
      </c>
      <c r="P66" s="48"/>
      <c r="Q66" s="61"/>
      <c r="R66" s="61"/>
      <c r="S66" s="61"/>
      <c r="T66" s="61"/>
      <c r="U66" s="61"/>
    </row>
    <row r="67" spans="1:21" ht="12.75" customHeight="1">
      <c r="A67" s="212"/>
      <c r="B67" s="212"/>
      <c r="C67" s="50"/>
      <c r="D67" s="87"/>
      <c r="E67" s="134"/>
      <c r="F67" s="135"/>
      <c r="G67" s="135"/>
      <c r="H67" s="135"/>
      <c r="I67" s="135"/>
      <c r="J67" s="135"/>
      <c r="K67" s="135"/>
      <c r="L67" s="110">
        <f t="shared" si="0"/>
        <v>0</v>
      </c>
      <c r="M67" s="127" t="str">
        <f t="shared" si="1"/>
        <v/>
      </c>
      <c r="N67" s="127" t="str">
        <f t="shared" si="2"/>
        <v/>
      </c>
      <c r="P67" s="48"/>
      <c r="Q67" s="61"/>
      <c r="R67" s="61"/>
      <c r="S67" s="61"/>
      <c r="T67" s="61"/>
      <c r="U67" s="61"/>
    </row>
    <row r="68" spans="1:21" ht="12.75" customHeight="1">
      <c r="A68" s="284" t="s">
        <v>387</v>
      </c>
      <c r="B68" s="213"/>
      <c r="C68" s="50">
        <v>550</v>
      </c>
      <c r="D68" s="87">
        <f>(J$8 &lt; 2000)*'Level 1'!B67+(J$8 &gt;= 2000)*(J$8 &lt; 5000)*'Level 2'!B67+(J$8 &gt;= 5000)*(J$8 &lt; 10000)*'Level 3'!B67+(J$8 &gt;= 10000)*(J$8 &lt; 25000)*'Level 4'!B67+(J$8 &gt;= 25000)*'Level 5'!B67</f>
        <v>550</v>
      </c>
      <c r="E68" s="134"/>
      <c r="F68" s="135"/>
      <c r="G68" s="135"/>
      <c r="H68" s="135"/>
      <c r="I68" s="135"/>
      <c r="J68" s="135"/>
      <c r="K68" s="135"/>
      <c r="L68" s="110">
        <f t="shared" si="0"/>
        <v>0</v>
      </c>
      <c r="M68" s="127" t="str">
        <f t="shared" si="1"/>
        <v/>
      </c>
      <c r="N68" s="127" t="str">
        <f t="shared" si="2"/>
        <v/>
      </c>
      <c r="P68" s="48"/>
      <c r="Q68" s="61"/>
      <c r="R68" s="61"/>
      <c r="S68" s="61"/>
      <c r="T68" s="61"/>
      <c r="U68" s="61"/>
    </row>
    <row r="69" spans="1:21" ht="12.75" customHeight="1">
      <c r="A69" s="286" t="s">
        <v>388</v>
      </c>
      <c r="B69" s="215"/>
      <c r="C69" s="50">
        <v>550</v>
      </c>
      <c r="D69" s="87">
        <f>(J$8 &lt; 2000)*'Level 1'!B68+(J$8 &gt;= 2000)*(J$8 &lt; 5000)*'Level 2'!B68+(J$8 &gt;= 5000)*(J$8 &lt; 10000)*'Level 3'!B68+(J$8 &gt;= 10000)*(J$8 &lt; 25000)*'Level 4'!B68+(J$8 &gt;= 25000)*'Level 5'!B68</f>
        <v>550</v>
      </c>
      <c r="E69" s="134"/>
      <c r="F69" s="135"/>
      <c r="G69" s="135"/>
      <c r="H69" s="135"/>
      <c r="I69" s="135"/>
      <c r="J69" s="135"/>
      <c r="K69" s="135"/>
      <c r="L69" s="110">
        <f t="shared" si="0"/>
        <v>0</v>
      </c>
      <c r="M69" s="127" t="str">
        <f t="shared" si="1"/>
        <v/>
      </c>
      <c r="N69" s="127" t="str">
        <f t="shared" si="2"/>
        <v/>
      </c>
      <c r="P69" s="48"/>
      <c r="Q69" s="61"/>
      <c r="R69" s="61"/>
      <c r="S69" s="61"/>
      <c r="T69" s="61"/>
      <c r="U69" s="61"/>
    </row>
    <row r="70" spans="1:21" ht="12.75" customHeight="1">
      <c r="A70" s="285" t="s">
        <v>389</v>
      </c>
      <c r="B70" s="211"/>
      <c r="C70" s="50">
        <v>550</v>
      </c>
      <c r="D70" s="87">
        <f>(J$8 &lt; 2000)*'Level 1'!B69+(J$8 &gt;= 2000)*(J$8 &lt; 5000)*'Level 2'!B69+(J$8 &gt;= 5000)*(J$8 &lt; 10000)*'Level 3'!B69+(J$8 &gt;= 10000)*(J$8 &lt; 25000)*'Level 4'!B69+(J$8 &gt;= 25000)*'Level 5'!B69</f>
        <v>550</v>
      </c>
      <c r="E70" s="134"/>
      <c r="F70" s="135"/>
      <c r="G70" s="135"/>
      <c r="H70" s="135"/>
      <c r="I70" s="135"/>
      <c r="J70" s="135"/>
      <c r="K70" s="135"/>
      <c r="L70" s="110">
        <f t="shared" si="0"/>
        <v>0</v>
      </c>
      <c r="M70" s="127" t="str">
        <f t="shared" si="1"/>
        <v/>
      </c>
      <c r="N70" s="127" t="str">
        <f t="shared" si="2"/>
        <v/>
      </c>
      <c r="P70" s="48"/>
      <c r="Q70" s="61"/>
      <c r="R70" s="61"/>
      <c r="S70" s="61"/>
      <c r="T70" s="61"/>
      <c r="U70" s="61"/>
    </row>
    <row r="71" spans="1:21" ht="12.75" customHeight="1">
      <c r="A71" s="212"/>
      <c r="B71" s="212"/>
      <c r="C71" s="156"/>
      <c r="D71" s="87"/>
      <c r="E71" s="134"/>
      <c r="F71" s="135"/>
      <c r="G71" s="135"/>
      <c r="H71" s="135"/>
      <c r="I71" s="135"/>
      <c r="J71" s="135"/>
      <c r="K71" s="135"/>
      <c r="L71" s="110">
        <f t="shared" si="0"/>
        <v>0</v>
      </c>
      <c r="M71" s="127" t="str">
        <f t="shared" si="1"/>
        <v/>
      </c>
      <c r="N71" s="127" t="str">
        <f t="shared" si="2"/>
        <v/>
      </c>
      <c r="P71" s="48"/>
      <c r="Q71" s="61"/>
      <c r="R71" s="61"/>
      <c r="S71" s="61"/>
      <c r="T71" s="61"/>
      <c r="U71" s="61"/>
    </row>
    <row r="72" spans="1:21" ht="12.75" customHeight="1">
      <c r="A72" s="284" t="s">
        <v>390</v>
      </c>
      <c r="B72" s="213"/>
      <c r="C72" s="50">
        <v>550</v>
      </c>
      <c r="D72" s="87">
        <f>(J$8 &lt; 2000)*'Level 1'!B71+(J$8 &gt;= 2000)*(J$8 &lt; 5000)*'Level 2'!B71+(J$8 &gt;= 5000)*(J$8 &lt; 10000)*'Level 3'!B71+(J$8 &gt;= 10000)*(J$8 &lt; 25000)*'Level 4'!B71+(J$8 &gt;= 25000)*'Level 5'!B71</f>
        <v>550</v>
      </c>
      <c r="E72" s="134"/>
      <c r="F72" s="135"/>
      <c r="G72" s="135"/>
      <c r="H72" s="135"/>
      <c r="I72" s="135"/>
      <c r="J72" s="135"/>
      <c r="K72" s="135"/>
      <c r="L72" s="110">
        <f t="shared" si="0"/>
        <v>0</v>
      </c>
      <c r="M72" s="127" t="str">
        <f t="shared" si="1"/>
        <v/>
      </c>
      <c r="N72" s="127" t="str">
        <f t="shared" si="2"/>
        <v/>
      </c>
      <c r="P72" s="48"/>
      <c r="Q72" s="61"/>
      <c r="R72" s="61"/>
      <c r="S72" s="61"/>
      <c r="T72" s="61"/>
      <c r="U72" s="61"/>
    </row>
    <row r="73" spans="1:21" ht="12.75" customHeight="1">
      <c r="A73" s="285" t="s">
        <v>391</v>
      </c>
      <c r="B73" s="211"/>
      <c r="C73" s="50">
        <v>550</v>
      </c>
      <c r="D73" s="87">
        <f>(J$8 &lt; 2000)*'Level 1'!B72+(J$8 &gt;= 2000)*(J$8 &lt; 5000)*'Level 2'!B72+(J$8 &gt;= 5000)*(J$8 &lt; 10000)*'Level 3'!B72+(J$8 &gt;= 10000)*(J$8 &lt; 25000)*'Level 4'!B72+(J$8 &gt;= 25000)*'Level 5'!B72</f>
        <v>550</v>
      </c>
      <c r="E73" s="134"/>
      <c r="F73" s="135"/>
      <c r="G73" s="135"/>
      <c r="H73" s="135"/>
      <c r="I73" s="135"/>
      <c r="J73" s="135"/>
      <c r="K73" s="135"/>
      <c r="L73" s="110">
        <f t="shared" si="0"/>
        <v>0</v>
      </c>
      <c r="M73" s="127" t="str">
        <f t="shared" si="1"/>
        <v/>
      </c>
      <c r="N73" s="127" t="str">
        <f t="shared" si="2"/>
        <v/>
      </c>
      <c r="P73" s="48"/>
      <c r="Q73" s="61"/>
      <c r="R73" s="61"/>
      <c r="S73" s="61"/>
      <c r="T73" s="61"/>
      <c r="U73" s="61"/>
    </row>
    <row r="74" spans="1:21" ht="12.75" customHeight="1">
      <c r="A74" s="212"/>
      <c r="B74" s="212"/>
      <c r="C74" s="156"/>
      <c r="D74" s="87"/>
      <c r="E74" s="134"/>
      <c r="F74" s="135"/>
      <c r="G74" s="135"/>
      <c r="H74" s="135"/>
      <c r="I74" s="135"/>
      <c r="J74" s="135"/>
      <c r="K74" s="135"/>
      <c r="L74" s="110">
        <f t="shared" si="0"/>
        <v>0</v>
      </c>
      <c r="M74" s="127" t="str">
        <f t="shared" si="1"/>
        <v/>
      </c>
      <c r="N74" s="127" t="str">
        <f t="shared" si="2"/>
        <v/>
      </c>
      <c r="P74" s="48"/>
      <c r="Q74" s="61"/>
      <c r="R74" s="61"/>
      <c r="S74" s="61"/>
      <c r="T74" s="61"/>
      <c r="U74" s="61"/>
    </row>
    <row r="75" spans="1:21" ht="12.75" customHeight="1">
      <c r="A75" s="291" t="s">
        <v>303</v>
      </c>
      <c r="B75" s="292"/>
      <c r="C75" s="147"/>
      <c r="D75" s="198"/>
      <c r="E75" s="237"/>
      <c r="F75" s="238"/>
      <c r="G75" s="238"/>
      <c r="H75" s="238"/>
      <c r="I75" s="238"/>
      <c r="J75" s="238"/>
      <c r="K75" s="238"/>
      <c r="L75" s="235">
        <f>SUM(E75:K75)</f>
        <v>0</v>
      </c>
      <c r="M75" s="236" t="str">
        <f>IF(SUM(L75*C75)&gt;0,SUM(L75*C75),"")</f>
        <v/>
      </c>
      <c r="N75" s="236" t="str">
        <f>IF(SUM(L75*D75)&gt;0,SUM(L75*D75),"")</f>
        <v/>
      </c>
      <c r="P75" s="48"/>
      <c r="Q75" s="61"/>
      <c r="R75" s="61"/>
      <c r="S75" s="61"/>
      <c r="T75" s="61"/>
      <c r="U75" s="61"/>
    </row>
    <row r="76" spans="1:21" ht="12.75" customHeight="1">
      <c r="A76" s="284" t="s">
        <v>392</v>
      </c>
      <c r="B76" s="213"/>
      <c r="C76" s="50">
        <v>556</v>
      </c>
      <c r="D76" s="87">
        <f>(J$8 &lt; 2000)*'Level 1'!B75+(J$8 &gt;= 2000)*(J$8 &lt; 5000)*'Level 2'!B75+(J$8 &gt;= 5000)*(J$8 &lt; 10000)*'Level 3'!B75+(J$8 &gt;= 10000)*(J$8 &lt; 25000)*'Level 4'!B75+(J$8 &gt;= 25000)*'Level 5'!B75</f>
        <v>556</v>
      </c>
      <c r="E76" s="134"/>
      <c r="F76" s="135"/>
      <c r="G76" s="135"/>
      <c r="H76" s="135"/>
      <c r="I76" s="135"/>
      <c r="J76" s="135"/>
      <c r="K76" s="135"/>
      <c r="L76" s="110">
        <f t="shared" ref="L76:L140" si="3">SUM(E76:K76)</f>
        <v>0</v>
      </c>
      <c r="M76" s="127" t="str">
        <f t="shared" ref="M76:M140" si="4">IF(SUM(L76*C76)&gt;0,SUM(L76*C76),"")</f>
        <v/>
      </c>
      <c r="N76" s="127" t="str">
        <f t="shared" ref="N76:N140" si="5">IF(SUM(L76*D76)&gt;0,SUM(L76*D76),"")</f>
        <v/>
      </c>
      <c r="P76" s="48"/>
      <c r="Q76" s="61"/>
      <c r="R76" s="61"/>
      <c r="S76" s="61"/>
      <c r="T76" s="61"/>
      <c r="U76" s="61"/>
    </row>
    <row r="77" spans="1:21" ht="12.75" customHeight="1">
      <c r="A77" s="286" t="s">
        <v>393</v>
      </c>
      <c r="B77" s="215"/>
      <c r="C77" s="50">
        <v>556</v>
      </c>
      <c r="D77" s="87">
        <f>(J$8 &lt; 2000)*'Level 1'!B76+(J$8 &gt;= 2000)*(J$8 &lt; 5000)*'Level 2'!B76+(J$8 &gt;= 5000)*(J$8 &lt; 10000)*'Level 3'!B76+(J$8 &gt;= 10000)*(J$8 &lt; 25000)*'Level 4'!B76+(J$8 &gt;= 25000)*'Level 5'!B76</f>
        <v>556</v>
      </c>
      <c r="E77" s="134"/>
      <c r="F77" s="135"/>
      <c r="G77" s="135"/>
      <c r="H77" s="135"/>
      <c r="I77" s="135"/>
      <c r="J77" s="135"/>
      <c r="K77" s="135"/>
      <c r="L77" s="110">
        <f t="shared" si="3"/>
        <v>0</v>
      </c>
      <c r="M77" s="127" t="str">
        <f t="shared" si="4"/>
        <v/>
      </c>
      <c r="N77" s="127" t="str">
        <f t="shared" si="5"/>
        <v/>
      </c>
      <c r="O77" s="48">
        <f>IF(L77&gt;0,1,0)</f>
        <v>0</v>
      </c>
      <c r="P77" s="48"/>
      <c r="Q77" s="61"/>
      <c r="R77" s="61"/>
      <c r="S77" s="61"/>
      <c r="T77" s="61"/>
      <c r="U77" s="61"/>
    </row>
    <row r="78" spans="1:21" ht="12.75" customHeight="1">
      <c r="A78" s="187"/>
      <c r="B78" s="187"/>
      <c r="C78" s="115"/>
      <c r="D78" s="87"/>
      <c r="E78" s="134"/>
      <c r="F78" s="135"/>
      <c r="G78" s="135"/>
      <c r="H78" s="135"/>
      <c r="I78" s="135"/>
      <c r="J78" s="135"/>
      <c r="K78" s="135"/>
      <c r="L78" s="110">
        <f>SUM(E78:K78)</f>
        <v>0</v>
      </c>
      <c r="M78" s="127" t="str">
        <f>IF(SUM(L78*C78)&gt;0,SUM(L78*C78),"")</f>
        <v/>
      </c>
      <c r="N78" s="127" t="str">
        <f>IF(SUM(L78*D78)&gt;0,SUM(L78*D78),"")</f>
        <v/>
      </c>
      <c r="P78" s="48"/>
      <c r="Q78" s="61"/>
      <c r="R78" s="61"/>
      <c r="S78" s="61"/>
      <c r="T78" s="61"/>
      <c r="U78" s="61"/>
    </row>
    <row r="79" spans="1:21" ht="12.75" customHeight="1">
      <c r="A79" s="286" t="s">
        <v>394</v>
      </c>
      <c r="B79" s="215"/>
      <c r="C79" s="30">
        <v>569</v>
      </c>
      <c r="D79" s="87">
        <f>(J$8 &lt; 2000)*'Level 1'!B78+(J$8 &gt;= 2000)*(J$8 &lt; 5000)*'Level 2'!B78+(J$8 &gt;= 5000)*(J$8 &lt; 10000)*'Level 3'!B78+(J$8 &gt;= 10000)*(J$8 &lt; 25000)*'Level 4'!B78+(J$8 &gt;= 25000)*'Level 5'!B78</f>
        <v>569</v>
      </c>
      <c r="E79" s="134"/>
      <c r="F79" s="135"/>
      <c r="G79" s="135"/>
      <c r="H79" s="135"/>
      <c r="I79" s="135"/>
      <c r="J79" s="135"/>
      <c r="K79" s="135"/>
      <c r="L79" s="110">
        <f t="shared" si="3"/>
        <v>0</v>
      </c>
      <c r="M79" s="127" t="str">
        <f t="shared" si="4"/>
        <v/>
      </c>
      <c r="N79" s="127" t="str">
        <f t="shared" si="5"/>
        <v/>
      </c>
      <c r="P79" s="48"/>
      <c r="Q79" s="61"/>
      <c r="R79" s="61"/>
      <c r="S79" s="61"/>
      <c r="T79" s="61"/>
      <c r="U79" s="61"/>
    </row>
    <row r="80" spans="1:21" ht="12.75" customHeight="1">
      <c r="A80" s="286" t="s">
        <v>395</v>
      </c>
      <c r="B80" s="215"/>
      <c r="C80" s="30">
        <v>569</v>
      </c>
      <c r="D80" s="87">
        <f>(J$8 &lt; 2000)*'Level 1'!B79+(J$8 &gt;= 2000)*(J$8 &lt; 5000)*'Level 2'!B79+(J$8 &gt;= 5000)*(J$8 &lt; 10000)*'Level 3'!B79+(J$8 &gt;= 10000)*(J$8 &lt; 25000)*'Level 4'!B79+(J$8 &gt;= 25000)*'Level 5'!B79</f>
        <v>569</v>
      </c>
      <c r="E80" s="134"/>
      <c r="F80" s="135"/>
      <c r="G80" s="135"/>
      <c r="H80" s="135"/>
      <c r="I80" s="135"/>
      <c r="J80" s="135"/>
      <c r="K80" s="135"/>
      <c r="L80" s="110">
        <f t="shared" si="3"/>
        <v>0</v>
      </c>
      <c r="M80" s="127" t="str">
        <f t="shared" si="4"/>
        <v/>
      </c>
      <c r="N80" s="127" t="str">
        <f t="shared" si="5"/>
        <v/>
      </c>
      <c r="P80" s="48"/>
      <c r="Q80" s="61"/>
      <c r="R80" s="61"/>
      <c r="S80" s="61"/>
      <c r="T80" s="61"/>
      <c r="U80" s="61"/>
    </row>
    <row r="81" spans="1:21" ht="12.75" customHeight="1">
      <c r="A81" s="187"/>
      <c r="B81" s="187"/>
      <c r="C81" s="115"/>
      <c r="D81" s="87"/>
      <c r="E81" s="134"/>
      <c r="F81" s="135"/>
      <c r="G81" s="135"/>
      <c r="H81" s="135"/>
      <c r="I81" s="135"/>
      <c r="J81" s="135"/>
      <c r="K81" s="135"/>
      <c r="L81" s="110">
        <f t="shared" si="3"/>
        <v>0</v>
      </c>
      <c r="M81" s="127" t="str">
        <f t="shared" si="4"/>
        <v/>
      </c>
      <c r="N81" s="127" t="str">
        <f t="shared" si="5"/>
        <v/>
      </c>
      <c r="P81" s="48"/>
      <c r="Q81" s="61"/>
      <c r="R81" s="61"/>
      <c r="S81" s="61"/>
      <c r="T81" s="61"/>
      <c r="U81" s="61"/>
    </row>
    <row r="82" spans="1:21" ht="12.75" customHeight="1">
      <c r="A82" s="286" t="s">
        <v>396</v>
      </c>
      <c r="B82" s="215"/>
      <c r="C82" s="30">
        <v>569</v>
      </c>
      <c r="D82" s="87">
        <f>(J$8 &lt; 2000)*'Level 1'!B81+(J$8 &gt;= 2000)*(J$8 &lt; 5000)*'Level 2'!B81+(J$8 &gt;= 5000)*(J$8 &lt; 10000)*'Level 3'!B81+(J$8 &gt;= 10000)*(J$8 &lt; 25000)*'Level 4'!B81+(J$8 &gt;= 25000)*'Level 5'!B81</f>
        <v>569</v>
      </c>
      <c r="E82" s="134"/>
      <c r="F82" s="135"/>
      <c r="G82" s="135"/>
      <c r="H82" s="135"/>
      <c r="I82" s="135"/>
      <c r="J82" s="135"/>
      <c r="K82" s="135"/>
      <c r="L82" s="110">
        <f t="shared" si="3"/>
        <v>0</v>
      </c>
      <c r="M82" s="127" t="str">
        <f t="shared" si="4"/>
        <v/>
      </c>
      <c r="N82" s="127" t="str">
        <f t="shared" si="5"/>
        <v/>
      </c>
      <c r="P82" s="48"/>
      <c r="Q82" s="61"/>
      <c r="R82" s="61"/>
      <c r="S82" s="61"/>
      <c r="T82" s="61"/>
      <c r="U82" s="61"/>
    </row>
    <row r="83" spans="1:21">
      <c r="A83" s="187"/>
      <c r="B83" s="187"/>
      <c r="C83" s="115"/>
      <c r="D83" s="87"/>
      <c r="E83" s="134"/>
      <c r="F83" s="135"/>
      <c r="G83" s="135"/>
      <c r="H83" s="135"/>
      <c r="I83" s="135"/>
      <c r="J83" s="135"/>
      <c r="K83" s="135"/>
      <c r="L83" s="110">
        <f t="shared" si="3"/>
        <v>0</v>
      </c>
      <c r="M83" s="127" t="str">
        <f t="shared" si="4"/>
        <v/>
      </c>
      <c r="N83" s="127" t="str">
        <f t="shared" si="5"/>
        <v/>
      </c>
      <c r="P83" s="48"/>
    </row>
    <row r="84" spans="1:21">
      <c r="A84" s="286" t="s">
        <v>397</v>
      </c>
      <c r="B84" s="215"/>
      <c r="C84" s="30">
        <v>582</v>
      </c>
      <c r="D84" s="87">
        <f>(J$8 &lt; 2000)*'Level 1'!B83+(J$8 &gt;= 2000)*(J$8 &lt; 5000)*'Level 2'!B83+(J$8 &gt;= 5000)*(J$8 &lt; 10000)*'Level 3'!B83+(J$8 &gt;= 10000)*(J$8 &lt; 25000)*'Level 4'!B83+(J$8 &gt;= 25000)*'Level 5'!B83</f>
        <v>582</v>
      </c>
      <c r="E84" s="134"/>
      <c r="F84" s="135"/>
      <c r="G84" s="135"/>
      <c r="H84" s="135"/>
      <c r="I84" s="135"/>
      <c r="J84" s="135"/>
      <c r="K84" s="135"/>
      <c r="L84" s="110">
        <f t="shared" si="3"/>
        <v>0</v>
      </c>
      <c r="M84" s="127" t="str">
        <f t="shared" si="4"/>
        <v/>
      </c>
      <c r="N84" s="127" t="str">
        <f t="shared" si="5"/>
        <v/>
      </c>
      <c r="P84" s="48"/>
    </row>
    <row r="85" spans="1:21">
      <c r="A85" s="187"/>
      <c r="B85" s="187"/>
      <c r="C85" s="115"/>
      <c r="D85" s="87"/>
      <c r="E85" s="134"/>
      <c r="F85" s="135"/>
      <c r="G85" s="135"/>
      <c r="H85" s="135"/>
      <c r="I85" s="135"/>
      <c r="J85" s="135"/>
      <c r="K85" s="135"/>
      <c r="L85" s="110">
        <f t="shared" si="3"/>
        <v>0</v>
      </c>
      <c r="M85" s="127" t="str">
        <f t="shared" si="4"/>
        <v/>
      </c>
      <c r="N85" s="127" t="str">
        <f t="shared" si="5"/>
        <v/>
      </c>
      <c r="P85" s="48"/>
    </row>
    <row r="86" spans="1:21">
      <c r="A86" s="286" t="s">
        <v>398</v>
      </c>
      <c r="B86" s="215"/>
      <c r="C86" s="30">
        <v>582</v>
      </c>
      <c r="D86" s="87">
        <f>(J$8 &lt; 2000)*'Level 1'!B85+(J$8 &gt;= 2000)*(J$8 &lt; 5000)*'Level 2'!B85+(J$8 &gt;= 5000)*(J$8 &lt; 10000)*'Level 3'!B85+(J$8 &gt;= 10000)*(J$8 &lt; 25000)*'Level 4'!B85+(J$8 &gt;= 25000)*'Level 5'!B85</f>
        <v>582</v>
      </c>
      <c r="E86" s="134"/>
      <c r="F86" s="135"/>
      <c r="G86" s="135"/>
      <c r="H86" s="135"/>
      <c r="I86" s="135"/>
      <c r="J86" s="135"/>
      <c r="K86" s="135"/>
      <c r="L86" s="110">
        <f t="shared" si="3"/>
        <v>0</v>
      </c>
      <c r="M86" s="127" t="str">
        <f t="shared" si="4"/>
        <v/>
      </c>
      <c r="N86" s="127" t="str">
        <f t="shared" si="5"/>
        <v/>
      </c>
      <c r="P86" s="48"/>
    </row>
    <row r="87" spans="1:21">
      <c r="A87" s="187"/>
      <c r="B87" s="187"/>
      <c r="C87" s="115"/>
      <c r="D87" s="87"/>
      <c r="E87" s="134"/>
      <c r="F87" s="135"/>
      <c r="G87" s="135"/>
      <c r="H87" s="135"/>
      <c r="I87" s="135"/>
      <c r="J87" s="135"/>
      <c r="K87" s="135"/>
      <c r="L87" s="110">
        <f t="shared" si="3"/>
        <v>0</v>
      </c>
      <c r="M87" s="127" t="str">
        <f t="shared" si="4"/>
        <v/>
      </c>
      <c r="N87" s="127" t="str">
        <f t="shared" si="5"/>
        <v/>
      </c>
      <c r="P87" s="48"/>
    </row>
    <row r="88" spans="1:21">
      <c r="A88" s="286" t="s">
        <v>399</v>
      </c>
      <c r="B88" s="215"/>
      <c r="C88" s="30">
        <v>582</v>
      </c>
      <c r="D88" s="87">
        <f>(J$8 &lt; 2000)*'Level 1'!B87+(J$8 &gt;= 2000)*(J$8 &lt; 5000)*'Level 2'!B87+(J$8 &gt;= 5000)*(J$8 &lt; 10000)*'Level 3'!B87+(J$8 &gt;= 10000)*(J$8 &lt; 25000)*'Level 4'!B87+(J$8 &gt;= 25000)*'Level 5'!B87</f>
        <v>582</v>
      </c>
      <c r="E88" s="134"/>
      <c r="F88" s="135"/>
      <c r="G88" s="135"/>
      <c r="H88" s="135"/>
      <c r="I88" s="135"/>
      <c r="J88" s="135"/>
      <c r="K88" s="135"/>
      <c r="L88" s="110">
        <f t="shared" si="3"/>
        <v>0</v>
      </c>
      <c r="M88" s="127" t="str">
        <f t="shared" si="4"/>
        <v/>
      </c>
      <c r="N88" s="127" t="str">
        <f t="shared" si="5"/>
        <v/>
      </c>
      <c r="P88" s="48"/>
    </row>
    <row r="89" spans="1:21">
      <c r="A89" s="187"/>
      <c r="B89" s="187"/>
      <c r="C89" s="115"/>
      <c r="D89" s="87"/>
      <c r="E89" s="134"/>
      <c r="F89" s="135"/>
      <c r="G89" s="135"/>
      <c r="H89" s="135"/>
      <c r="I89" s="135"/>
      <c r="J89" s="135"/>
      <c r="K89" s="135"/>
      <c r="L89" s="110">
        <f t="shared" si="3"/>
        <v>0</v>
      </c>
      <c r="M89" s="127" t="str">
        <f t="shared" si="4"/>
        <v/>
      </c>
      <c r="N89" s="127" t="str">
        <f t="shared" si="5"/>
        <v/>
      </c>
      <c r="P89" s="48"/>
    </row>
    <row r="90" spans="1:21">
      <c r="A90" s="286" t="s">
        <v>400</v>
      </c>
      <c r="B90" s="215"/>
      <c r="C90" s="30">
        <v>582</v>
      </c>
      <c r="D90" s="87">
        <f>(J$8 &lt; 2000)*'Level 1'!B89+(J$8 &gt;= 2000)*(J$8 &lt; 5000)*'Level 2'!B89+(J$8 &gt;= 5000)*(J$8 &lt; 10000)*'Level 3'!B89+(J$8 &gt;= 10000)*(J$8 &lt; 25000)*'Level 4'!B89+(J$8 &gt;= 25000)*'Level 5'!B89</f>
        <v>582</v>
      </c>
      <c r="E90" s="134"/>
      <c r="F90" s="135"/>
      <c r="G90" s="135"/>
      <c r="H90" s="135"/>
      <c r="I90" s="135"/>
      <c r="J90" s="135"/>
      <c r="K90" s="135"/>
      <c r="L90" s="110">
        <f t="shared" si="3"/>
        <v>0</v>
      </c>
      <c r="M90" s="127" t="str">
        <f t="shared" si="4"/>
        <v/>
      </c>
      <c r="N90" s="127" t="str">
        <f t="shared" si="5"/>
        <v/>
      </c>
      <c r="P90" s="48"/>
    </row>
    <row r="91" spans="1:21">
      <c r="A91" s="187"/>
      <c r="B91" s="187"/>
      <c r="C91" s="115"/>
      <c r="D91" s="87"/>
      <c r="E91" s="134"/>
      <c r="F91" s="135"/>
      <c r="G91" s="135"/>
      <c r="H91" s="135"/>
      <c r="I91" s="135"/>
      <c r="J91" s="135"/>
      <c r="K91" s="135"/>
      <c r="L91" s="110">
        <f t="shared" si="3"/>
        <v>0</v>
      </c>
      <c r="M91" s="127" t="str">
        <f t="shared" si="4"/>
        <v/>
      </c>
      <c r="N91" s="127" t="str">
        <f t="shared" si="5"/>
        <v/>
      </c>
      <c r="P91" s="48"/>
    </row>
    <row r="92" spans="1:21">
      <c r="A92" s="285" t="s">
        <v>401</v>
      </c>
      <c r="B92" s="211"/>
      <c r="C92" s="30">
        <v>582</v>
      </c>
      <c r="D92" s="87">
        <f>(J$8 &lt; 2000)*'Level 1'!B91+(J$8 &gt;= 2000)*(J$8 &lt; 5000)*'Level 2'!B91+(J$8 &gt;= 5000)*(J$8 &lt; 10000)*'Level 3'!B91+(J$8 &gt;= 10000)*(J$8 &lt; 25000)*'Level 4'!B91+(J$8 &gt;= 25000)*'Level 5'!B91</f>
        <v>582</v>
      </c>
      <c r="E92" s="134"/>
      <c r="F92" s="135"/>
      <c r="G92" s="135"/>
      <c r="H92" s="135"/>
      <c r="I92" s="135"/>
      <c r="J92" s="135"/>
      <c r="K92" s="135"/>
      <c r="L92" s="110">
        <f t="shared" si="3"/>
        <v>0</v>
      </c>
      <c r="M92" s="127" t="str">
        <f t="shared" si="4"/>
        <v/>
      </c>
      <c r="N92" s="127" t="str">
        <f t="shared" si="5"/>
        <v/>
      </c>
      <c r="P92" s="48"/>
    </row>
    <row r="93" spans="1:21">
      <c r="A93" s="224"/>
      <c r="B93" s="212"/>
      <c r="C93" s="228"/>
      <c r="D93" s="87"/>
      <c r="E93" s="134"/>
      <c r="F93" s="135"/>
      <c r="G93" s="135"/>
      <c r="H93" s="135"/>
      <c r="I93" s="135"/>
      <c r="J93" s="135"/>
      <c r="K93" s="135"/>
      <c r="L93" s="110">
        <f t="shared" si="3"/>
        <v>0</v>
      </c>
      <c r="M93" s="127" t="str">
        <f t="shared" si="4"/>
        <v/>
      </c>
      <c r="N93" s="127" t="str">
        <f t="shared" si="5"/>
        <v/>
      </c>
      <c r="P93" s="48"/>
    </row>
    <row r="94" spans="1:21">
      <c r="A94" s="296" t="s">
        <v>317</v>
      </c>
      <c r="B94" s="297"/>
      <c r="C94" s="147"/>
      <c r="D94" s="198"/>
      <c r="E94" s="237"/>
      <c r="F94" s="238"/>
      <c r="G94" s="238"/>
      <c r="H94" s="238"/>
      <c r="I94" s="238"/>
      <c r="J94" s="238"/>
      <c r="K94" s="238"/>
      <c r="L94" s="235">
        <f t="shared" si="3"/>
        <v>0</v>
      </c>
      <c r="M94" s="236" t="str">
        <f t="shared" si="4"/>
        <v/>
      </c>
      <c r="N94" s="236" t="str">
        <f t="shared" si="5"/>
        <v/>
      </c>
      <c r="P94" s="48"/>
    </row>
    <row r="95" spans="1:21">
      <c r="A95" s="224" t="s">
        <v>314</v>
      </c>
      <c r="B95" s="218"/>
      <c r="C95" s="30">
        <v>582</v>
      </c>
      <c r="D95" s="87">
        <f>(J$8 &lt; 2000)*'Level 1'!B94+(J$8 &gt;= 2000)*(J$8 &lt; 5000)*'Level 2'!B94+(J$8 &gt;= 5000)*(J$8 &lt; 10000)*'Level 3'!B94+(J$8 &gt;= 10000)*(J$8 &lt; 25000)*'Level 4'!B94+(J$8 &gt;= 25000)*'Level 5'!B94</f>
        <v>582</v>
      </c>
      <c r="E95" s="134"/>
      <c r="F95" s="135"/>
      <c r="G95" s="135"/>
      <c r="H95" s="135"/>
      <c r="I95" s="135"/>
      <c r="J95" s="135"/>
      <c r="K95" s="135"/>
      <c r="L95" s="110">
        <f t="shared" si="3"/>
        <v>0</v>
      </c>
      <c r="M95" s="127" t="str">
        <f t="shared" si="4"/>
        <v/>
      </c>
      <c r="N95" s="127" t="str">
        <f t="shared" si="5"/>
        <v/>
      </c>
      <c r="P95" s="48"/>
    </row>
    <row r="96" spans="1:21">
      <c r="A96" s="224"/>
      <c r="B96" s="216"/>
      <c r="C96" s="228"/>
      <c r="D96" s="87"/>
      <c r="E96" s="134"/>
      <c r="F96" s="135"/>
      <c r="G96" s="135"/>
      <c r="H96" s="135"/>
      <c r="I96" s="135"/>
      <c r="J96" s="135"/>
      <c r="K96" s="135"/>
      <c r="L96" s="110">
        <f t="shared" si="3"/>
        <v>0</v>
      </c>
      <c r="M96" s="127" t="str">
        <f t="shared" si="4"/>
        <v/>
      </c>
      <c r="N96" s="127" t="str">
        <f t="shared" si="5"/>
        <v/>
      </c>
      <c r="P96" s="48"/>
    </row>
    <row r="97" spans="1:16">
      <c r="A97" s="224" t="s">
        <v>315</v>
      </c>
      <c r="B97" s="216"/>
      <c r="C97" s="30">
        <v>582</v>
      </c>
      <c r="D97" s="87">
        <f>(J$8 &lt; 2000)*'Level 1'!B96+(J$8 &gt;= 2000)*(J$8 &lt; 5000)*'Level 2'!B96+(J$8 &gt;= 5000)*(J$8 &lt; 10000)*'Level 3'!B96+(J$8 &gt;= 10000)*(J$8 &lt; 25000)*'Level 4'!B96+(J$8 &gt;= 25000)*'Level 5'!B96</f>
        <v>582</v>
      </c>
      <c r="E97" s="134"/>
      <c r="F97" s="135"/>
      <c r="G97" s="135"/>
      <c r="H97" s="135"/>
      <c r="I97" s="135"/>
      <c r="J97" s="135"/>
      <c r="K97" s="135"/>
      <c r="L97" s="110">
        <f t="shared" si="3"/>
        <v>0</v>
      </c>
      <c r="M97" s="127" t="str">
        <f t="shared" si="4"/>
        <v/>
      </c>
      <c r="N97" s="127" t="str">
        <f t="shared" si="5"/>
        <v/>
      </c>
      <c r="P97" s="48"/>
    </row>
    <row r="98" spans="1:16">
      <c r="A98" s="224"/>
      <c r="B98" s="187"/>
      <c r="C98" s="228"/>
      <c r="D98" s="87"/>
      <c r="E98" s="134"/>
      <c r="F98" s="135"/>
      <c r="G98" s="135"/>
      <c r="H98" s="135"/>
      <c r="I98" s="135"/>
      <c r="J98" s="135"/>
      <c r="K98" s="135"/>
      <c r="L98" s="110">
        <f t="shared" si="3"/>
        <v>0</v>
      </c>
      <c r="M98" s="127" t="str">
        <f t="shared" si="4"/>
        <v/>
      </c>
      <c r="N98" s="127" t="str">
        <f t="shared" si="5"/>
        <v/>
      </c>
      <c r="P98" s="48"/>
    </row>
    <row r="99" spans="1:16">
      <c r="A99" s="224" t="s">
        <v>316</v>
      </c>
      <c r="B99" s="216"/>
      <c r="C99" s="30">
        <v>582</v>
      </c>
      <c r="D99" s="87">
        <f>(J$8 &lt; 2000)*'Level 1'!B98+(J$8 &gt;= 2000)*(J$8 &lt; 5000)*'Level 2'!B98+(J$8 &gt;= 5000)*(J$8 &lt; 10000)*'Level 3'!B98+(J$8 &gt;= 10000)*(J$8 &lt; 25000)*'Level 4'!B98+(J$8 &gt;= 25000)*'Level 5'!B98</f>
        <v>582</v>
      </c>
      <c r="E99" s="134"/>
      <c r="F99" s="135"/>
      <c r="G99" s="135"/>
      <c r="H99" s="135"/>
      <c r="I99" s="135"/>
      <c r="J99" s="135"/>
      <c r="K99" s="135"/>
      <c r="L99" s="110">
        <f t="shared" si="3"/>
        <v>0</v>
      </c>
      <c r="M99" s="127" t="str">
        <f t="shared" si="4"/>
        <v/>
      </c>
      <c r="N99" s="127" t="str">
        <f t="shared" si="5"/>
        <v/>
      </c>
      <c r="P99" s="48"/>
    </row>
    <row r="100" spans="1:16">
      <c r="A100" s="224"/>
      <c r="B100" s="216"/>
      <c r="C100" s="228"/>
      <c r="D100" s="87"/>
      <c r="E100" s="134"/>
      <c r="F100" s="135"/>
      <c r="G100" s="135"/>
      <c r="H100" s="135"/>
      <c r="I100" s="135"/>
      <c r="J100" s="135"/>
      <c r="K100" s="135"/>
      <c r="L100" s="110">
        <f t="shared" si="3"/>
        <v>0</v>
      </c>
      <c r="M100" s="127" t="str">
        <f t="shared" si="4"/>
        <v/>
      </c>
      <c r="N100" s="127" t="str">
        <f t="shared" si="5"/>
        <v/>
      </c>
      <c r="P100" s="48"/>
    </row>
    <row r="101" spans="1:16" ht="12" customHeight="1">
      <c r="A101" s="296" t="s">
        <v>112</v>
      </c>
      <c r="B101" s="297"/>
      <c r="C101" s="147"/>
      <c r="D101" s="198"/>
      <c r="E101" s="237"/>
      <c r="F101" s="238"/>
      <c r="G101" s="238"/>
      <c r="H101" s="238"/>
      <c r="I101" s="238"/>
      <c r="J101" s="238"/>
      <c r="K101" s="238"/>
      <c r="L101" s="235">
        <f t="shared" si="3"/>
        <v>0</v>
      </c>
      <c r="M101" s="236" t="str">
        <f t="shared" si="4"/>
        <v/>
      </c>
      <c r="N101" s="236" t="str">
        <f t="shared" si="5"/>
        <v/>
      </c>
      <c r="P101" s="48"/>
    </row>
    <row r="102" spans="1:16">
      <c r="A102" s="218" t="s">
        <v>113</v>
      </c>
      <c r="B102" s="216"/>
      <c r="C102" s="50">
        <v>601</v>
      </c>
      <c r="D102" s="87">
        <f>(J$8 &lt; 2000)*'Level 1'!B101+(J$8 &gt;= 2000)*(J$8 &lt; 5000)*'Level 2'!B101+(J$8 &gt;= 5000)*(J$8 &lt; 10000)*'Level 3'!B101+(J$8 &gt;= 10000)*(J$8 &lt; 25000)*'Level 4'!B101+(J$8 &gt;= 25000)*'Level 5'!B101</f>
        <v>601</v>
      </c>
      <c r="E102" s="134"/>
      <c r="F102" s="135"/>
      <c r="G102" s="135"/>
      <c r="H102" s="135"/>
      <c r="I102" s="135"/>
      <c r="J102" s="135"/>
      <c r="K102" s="135"/>
      <c r="L102" s="110">
        <f t="shared" si="3"/>
        <v>0</v>
      </c>
      <c r="M102" s="127" t="str">
        <f t="shared" si="4"/>
        <v/>
      </c>
      <c r="N102" s="127" t="str">
        <f t="shared" si="5"/>
        <v/>
      </c>
      <c r="O102" s="48">
        <f>IF(L102&gt;0,1,0)</f>
        <v>0</v>
      </c>
      <c r="P102" s="48"/>
    </row>
    <row r="103" spans="1:16">
      <c r="A103" s="216" t="s">
        <v>114</v>
      </c>
      <c r="B103" s="216"/>
      <c r="C103" s="50">
        <v>601</v>
      </c>
      <c r="D103" s="87">
        <f>(J$8 &lt; 2000)*'Level 1'!B102+(J$8 &gt;= 2000)*(J$8 &lt; 5000)*'Level 2'!B102+(J$8 &gt;= 5000)*(J$8 &lt; 10000)*'Level 3'!B102+(J$8 &gt;= 10000)*(J$8 &lt; 25000)*'Level 4'!B102+(J$8 &gt;= 25000)*'Level 5'!B102</f>
        <v>601</v>
      </c>
      <c r="E103" s="134"/>
      <c r="F103" s="135"/>
      <c r="G103" s="135"/>
      <c r="H103" s="135"/>
      <c r="I103" s="135"/>
      <c r="J103" s="135"/>
      <c r="K103" s="135"/>
      <c r="L103" s="110">
        <f t="shared" si="3"/>
        <v>0</v>
      </c>
      <c r="M103" s="127" t="str">
        <f t="shared" si="4"/>
        <v/>
      </c>
      <c r="N103" s="127" t="str">
        <f t="shared" si="5"/>
        <v/>
      </c>
      <c r="P103" s="48"/>
    </row>
    <row r="104" spans="1:16">
      <c r="A104" s="216" t="s">
        <v>115</v>
      </c>
      <c r="B104" s="187"/>
      <c r="C104" s="47">
        <v>614</v>
      </c>
      <c r="D104" s="87">
        <f>(J$8 &lt; 2000)*'Level 1'!B103+(J$8 &gt;= 2000)*(J$8 &lt; 5000)*'Level 2'!B103+(J$8 &gt;= 5000)*(J$8 &lt; 10000)*'Level 3'!B103+(J$8 &gt;= 10000)*(J$8 &lt; 25000)*'Level 4'!B103+(J$8 &gt;= 25000)*'Level 5'!B103</f>
        <v>614</v>
      </c>
      <c r="E104" s="134"/>
      <c r="F104" s="135"/>
      <c r="G104" s="135"/>
      <c r="H104" s="135"/>
      <c r="I104" s="135"/>
      <c r="J104" s="135"/>
      <c r="K104" s="135"/>
      <c r="L104" s="110">
        <f t="shared" si="3"/>
        <v>0</v>
      </c>
      <c r="M104" s="127" t="str">
        <f t="shared" si="4"/>
        <v/>
      </c>
      <c r="N104" s="127" t="str">
        <f t="shared" si="5"/>
        <v/>
      </c>
      <c r="P104" s="48"/>
    </row>
    <row r="105" spans="1:16">
      <c r="A105" s="187"/>
      <c r="B105" s="221"/>
      <c r="C105" s="115"/>
      <c r="D105" s="87"/>
      <c r="E105" s="134"/>
      <c r="F105" s="135"/>
      <c r="G105" s="135"/>
      <c r="H105" s="135"/>
      <c r="I105" s="135"/>
      <c r="J105" s="135"/>
      <c r="K105" s="135"/>
      <c r="L105" s="110">
        <f t="shared" si="3"/>
        <v>0</v>
      </c>
      <c r="M105" s="127" t="str">
        <f t="shared" si="4"/>
        <v/>
      </c>
      <c r="N105" s="127" t="str">
        <f t="shared" si="5"/>
        <v/>
      </c>
      <c r="P105" s="48"/>
    </row>
    <row r="106" spans="1:16">
      <c r="A106" s="216" t="s">
        <v>116</v>
      </c>
      <c r="B106" s="220"/>
      <c r="C106" s="47">
        <v>614</v>
      </c>
      <c r="D106" s="87">
        <f>(J$8 &lt; 2000)*'Level 1'!B105+(J$8 &gt;= 2000)*(J$8 &lt; 5000)*'Level 2'!B105+(J$8 &gt;= 5000)*(J$8 &lt; 10000)*'Level 3'!B105+(J$8 &gt;= 10000)*(J$8 &lt; 25000)*'Level 4'!B105+(J$8 &gt;= 25000)*'Level 5'!B105</f>
        <v>614</v>
      </c>
      <c r="E106" s="134"/>
      <c r="F106" s="135"/>
      <c r="G106" s="135"/>
      <c r="H106" s="135"/>
      <c r="I106" s="135"/>
      <c r="J106" s="135"/>
      <c r="K106" s="135"/>
      <c r="L106" s="110">
        <f t="shared" si="3"/>
        <v>0</v>
      </c>
      <c r="M106" s="127" t="str">
        <f t="shared" si="4"/>
        <v/>
      </c>
      <c r="N106" s="127" t="str">
        <f t="shared" si="5"/>
        <v/>
      </c>
      <c r="P106" s="48"/>
    </row>
    <row r="107" spans="1:16">
      <c r="A107" s="216" t="s">
        <v>117</v>
      </c>
      <c r="B107" s="234"/>
      <c r="C107" s="47">
        <v>614</v>
      </c>
      <c r="D107" s="87">
        <f>(J$8 &lt; 2000)*'Level 1'!B106+(J$8 &gt;= 2000)*(J$8 &lt; 5000)*'Level 2'!B106+(J$8 &gt;= 5000)*(J$8 &lt; 10000)*'Level 3'!B106+(J$8 &gt;= 10000)*(J$8 &lt; 25000)*'Level 4'!B106+(J$8 &gt;= 25000)*'Level 5'!B106</f>
        <v>614</v>
      </c>
      <c r="E107" s="134"/>
      <c r="F107" s="135"/>
      <c r="G107" s="135"/>
      <c r="H107" s="135"/>
      <c r="I107" s="135"/>
      <c r="J107" s="135"/>
      <c r="K107" s="135"/>
      <c r="L107" s="110">
        <f t="shared" si="3"/>
        <v>0</v>
      </c>
      <c r="M107" s="127" t="str">
        <f t="shared" si="4"/>
        <v/>
      </c>
      <c r="N107" s="127" t="str">
        <f t="shared" si="5"/>
        <v/>
      </c>
      <c r="P107" s="48"/>
    </row>
    <row r="108" spans="1:16">
      <c r="A108" s="187"/>
      <c r="B108" s="218"/>
      <c r="C108" s="115"/>
      <c r="D108" s="87"/>
      <c r="E108" s="134"/>
      <c r="F108" s="135"/>
      <c r="G108" s="135"/>
      <c r="H108" s="135"/>
      <c r="I108" s="135"/>
      <c r="J108" s="135"/>
      <c r="K108" s="135"/>
      <c r="L108" s="110">
        <f t="shared" si="3"/>
        <v>0</v>
      </c>
      <c r="M108" s="127" t="str">
        <f t="shared" si="4"/>
        <v/>
      </c>
      <c r="N108" s="127" t="str">
        <f t="shared" si="5"/>
        <v/>
      </c>
      <c r="P108" s="48"/>
    </row>
    <row r="109" spans="1:16">
      <c r="A109" s="216" t="s">
        <v>118</v>
      </c>
      <c r="B109" s="218"/>
      <c r="C109" s="47">
        <v>614</v>
      </c>
      <c r="D109" s="87">
        <f>(J$8 &lt; 2000)*'Level 1'!B108+(J$8 &gt;= 2000)*(J$8 &lt; 5000)*'Level 2'!B108+(J$8 &gt;= 5000)*(J$8 &lt; 10000)*'Level 3'!B108+(J$8 &gt;= 10000)*(J$8 &lt; 25000)*'Level 4'!B108+(J$8 &gt;= 25000)*'Level 5'!B108</f>
        <v>614</v>
      </c>
      <c r="E109" s="134"/>
      <c r="F109" s="135"/>
      <c r="G109" s="135"/>
      <c r="H109" s="135"/>
      <c r="I109" s="135"/>
      <c r="J109" s="135"/>
      <c r="K109" s="135"/>
      <c r="L109" s="110">
        <f t="shared" si="3"/>
        <v>0</v>
      </c>
      <c r="M109" s="127" t="str">
        <f t="shared" si="4"/>
        <v/>
      </c>
      <c r="N109" s="127" t="str">
        <f t="shared" si="5"/>
        <v/>
      </c>
      <c r="P109" s="48"/>
    </row>
    <row r="110" spans="1:16">
      <c r="A110" s="216" t="s">
        <v>119</v>
      </c>
      <c r="B110" s="218"/>
      <c r="C110" s="47">
        <v>647</v>
      </c>
      <c r="D110" s="87">
        <f>(J$8 &lt; 2000)*'Level 1'!B109+(J$8 &gt;= 2000)*(J$8 &lt; 5000)*'Level 2'!B109+(J$8 &gt;= 5000)*(J$8 &lt; 10000)*'Level 3'!B109+(J$8 &gt;= 10000)*(J$8 &lt; 25000)*'Level 4'!B109+(J$8 &gt;= 25000)*'Level 5'!B109</f>
        <v>647</v>
      </c>
      <c r="E110" s="134"/>
      <c r="F110" s="135"/>
      <c r="G110" s="135"/>
      <c r="H110" s="135"/>
      <c r="I110" s="135"/>
      <c r="J110" s="135"/>
      <c r="K110" s="135"/>
      <c r="L110" s="110">
        <f t="shared" si="3"/>
        <v>0</v>
      </c>
      <c r="M110" s="127" t="str">
        <f t="shared" si="4"/>
        <v/>
      </c>
      <c r="N110" s="127" t="str">
        <f t="shared" si="5"/>
        <v/>
      </c>
      <c r="P110" s="48"/>
    </row>
    <row r="111" spans="1:16">
      <c r="A111" s="187"/>
      <c r="B111" s="212"/>
      <c r="C111" s="115"/>
      <c r="D111" s="87"/>
      <c r="E111" s="134"/>
      <c r="F111" s="135"/>
      <c r="G111" s="135"/>
      <c r="H111" s="135"/>
      <c r="I111" s="135"/>
      <c r="J111" s="135"/>
      <c r="K111" s="135"/>
      <c r="L111" s="110">
        <f t="shared" si="3"/>
        <v>0</v>
      </c>
      <c r="M111" s="127" t="str">
        <f t="shared" si="4"/>
        <v/>
      </c>
      <c r="N111" s="127" t="str">
        <f t="shared" si="5"/>
        <v/>
      </c>
      <c r="P111" s="48"/>
    </row>
    <row r="112" spans="1:16">
      <c r="A112" s="221" t="s">
        <v>120</v>
      </c>
      <c r="B112" s="212"/>
      <c r="C112" s="47">
        <v>647</v>
      </c>
      <c r="D112" s="87">
        <f>(J$8 &lt; 2000)*'Level 1'!B111+(J$8 &gt;= 2000)*(J$8 &lt; 5000)*'Level 2'!B111+(J$8 &gt;= 5000)*(J$8 &lt; 10000)*'Level 3'!B111+(J$8 &gt;= 10000)*(J$8 &lt; 25000)*'Level 4'!B111+(J$8 &gt;= 25000)*'Level 5'!B111</f>
        <v>647</v>
      </c>
      <c r="E112" s="134"/>
      <c r="F112" s="135"/>
      <c r="G112" s="135"/>
      <c r="H112" s="135"/>
      <c r="I112" s="135"/>
      <c r="J112" s="135"/>
      <c r="K112" s="135"/>
      <c r="L112" s="110">
        <f t="shared" si="3"/>
        <v>0</v>
      </c>
      <c r="M112" s="127" t="str">
        <f t="shared" si="4"/>
        <v/>
      </c>
      <c r="N112" s="127" t="str">
        <f t="shared" si="5"/>
        <v/>
      </c>
      <c r="P112" s="48"/>
    </row>
    <row r="113" spans="1:16">
      <c r="A113" s="220"/>
      <c r="B113" s="233"/>
      <c r="C113" s="148"/>
      <c r="D113" s="87"/>
      <c r="E113" s="134"/>
      <c r="F113" s="135"/>
      <c r="G113" s="135"/>
      <c r="H113" s="135"/>
      <c r="I113" s="135"/>
      <c r="J113" s="135"/>
      <c r="K113" s="135"/>
      <c r="L113" s="110">
        <f t="shared" si="3"/>
        <v>0</v>
      </c>
      <c r="M113" s="127" t="str">
        <f t="shared" si="4"/>
        <v/>
      </c>
      <c r="N113" s="127" t="str">
        <f t="shared" si="5"/>
        <v/>
      </c>
      <c r="P113" s="48"/>
    </row>
    <row r="114" spans="1:16" ht="12" customHeight="1">
      <c r="A114" s="289" t="s">
        <v>402</v>
      </c>
      <c r="B114" s="294"/>
      <c r="C114" s="147"/>
      <c r="D114" s="198"/>
      <c r="E114" s="237"/>
      <c r="F114" s="238"/>
      <c r="G114" s="238"/>
      <c r="H114" s="238"/>
      <c r="I114" s="238"/>
      <c r="J114" s="238"/>
      <c r="K114" s="238"/>
      <c r="L114" s="235">
        <f t="shared" si="3"/>
        <v>0</v>
      </c>
      <c r="M114" s="236" t="str">
        <f t="shared" si="4"/>
        <v/>
      </c>
      <c r="N114" s="236" t="str">
        <f t="shared" si="5"/>
        <v/>
      </c>
      <c r="P114" s="48"/>
    </row>
    <row r="115" spans="1:16" ht="12" customHeight="1">
      <c r="A115" s="273" t="s">
        <v>403</v>
      </c>
      <c r="B115" s="221"/>
      <c r="C115" s="50">
        <v>550</v>
      </c>
      <c r="D115" s="87">
        <f>(J$8 &lt; 2000)*'Level 1'!B114+(J$8 &gt;= 2000)*(J$8 &lt; 5000)*'Level 2'!B114+(J$8 &gt;= 5000)*(J$8 &lt; 10000)*'Level 3'!B114+(J$8 &gt;= 10000)*(J$8 &lt; 25000)*'Level 4'!B114+(J$8 &gt;= 25000)*'Level 5'!B114</f>
        <v>550</v>
      </c>
      <c r="E115" s="134"/>
      <c r="F115" s="135"/>
      <c r="G115" s="135"/>
      <c r="H115" s="135"/>
      <c r="I115" s="135"/>
      <c r="J115" s="135"/>
      <c r="K115" s="135"/>
      <c r="L115" s="110">
        <f t="shared" si="3"/>
        <v>0</v>
      </c>
      <c r="M115" s="127" t="str">
        <f t="shared" si="4"/>
        <v/>
      </c>
      <c r="N115" s="127" t="str">
        <f t="shared" si="5"/>
        <v/>
      </c>
      <c r="P115" s="48"/>
    </row>
    <row r="116" spans="1:16" s="61" customFormat="1">
      <c r="A116" s="273" t="s">
        <v>404</v>
      </c>
      <c r="B116" s="212"/>
      <c r="C116" s="50">
        <v>550</v>
      </c>
      <c r="D116" s="87">
        <f>(J$8 &lt; 2000)*'Level 1'!B115+(J$8 &gt;= 2000)*(J$8 &lt; 5000)*'Level 2'!B115+(J$8 &gt;= 5000)*(J$8 &lt; 10000)*'Level 3'!B115+(J$8 &gt;= 10000)*(J$8 &lt; 25000)*'Level 4'!B115+(J$8 &gt;= 25000)*'Level 5'!B115</f>
        <v>550</v>
      </c>
      <c r="E116" s="134"/>
      <c r="F116" s="135"/>
      <c r="G116" s="135"/>
      <c r="H116" s="135"/>
      <c r="I116" s="135"/>
      <c r="J116" s="135"/>
      <c r="K116" s="135"/>
      <c r="L116" s="110">
        <f t="shared" si="3"/>
        <v>0</v>
      </c>
      <c r="M116" s="127" t="str">
        <f t="shared" si="4"/>
        <v/>
      </c>
      <c r="N116" s="127" t="str">
        <f t="shared" si="5"/>
        <v/>
      </c>
    </row>
    <row r="117" spans="1:16">
      <c r="A117" s="273" t="s">
        <v>405</v>
      </c>
      <c r="B117" s="218"/>
      <c r="C117" s="50">
        <v>550</v>
      </c>
      <c r="D117" s="87">
        <f>(J$8 &lt; 2000)*'Level 1'!B116+(J$8 &gt;= 2000)*(J$8 &lt; 5000)*'Level 2'!B116+(J$8 &gt;= 5000)*(J$8 &lt; 10000)*'Level 3'!B116+(J$8 &gt;= 10000)*(J$8 &lt; 25000)*'Level 4'!B116+(J$8 &gt;= 25000)*'Level 5'!B116</f>
        <v>550</v>
      </c>
      <c r="E117" s="134"/>
      <c r="F117" s="135"/>
      <c r="G117" s="135"/>
      <c r="H117" s="135"/>
      <c r="I117" s="135"/>
      <c r="J117" s="135"/>
      <c r="K117" s="135"/>
      <c r="L117" s="110">
        <f t="shared" si="3"/>
        <v>0</v>
      </c>
      <c r="M117" s="127" t="str">
        <f t="shared" si="4"/>
        <v/>
      </c>
      <c r="N117" s="127" t="str">
        <f t="shared" si="5"/>
        <v/>
      </c>
      <c r="P117" s="48"/>
    </row>
    <row r="118" spans="1:16">
      <c r="A118" s="212" t="s">
        <v>300</v>
      </c>
      <c r="B118" s="216"/>
      <c r="C118" s="156"/>
      <c r="D118" s="87"/>
      <c r="E118" s="134"/>
      <c r="F118" s="135"/>
      <c r="G118" s="135"/>
      <c r="H118" s="135"/>
      <c r="I118" s="135"/>
      <c r="J118" s="135"/>
      <c r="K118" s="135"/>
      <c r="L118" s="110">
        <f t="shared" si="3"/>
        <v>0</v>
      </c>
      <c r="M118" s="127" t="str">
        <f t="shared" si="4"/>
        <v/>
      </c>
      <c r="N118" s="127" t="str">
        <f t="shared" si="5"/>
        <v/>
      </c>
      <c r="P118" s="48"/>
    </row>
    <row r="119" spans="1:16">
      <c r="A119" s="212"/>
      <c r="B119" s="221"/>
      <c r="C119" s="156"/>
      <c r="D119" s="87"/>
      <c r="E119" s="134"/>
      <c r="F119" s="135"/>
      <c r="G119" s="135"/>
      <c r="H119" s="135"/>
      <c r="I119" s="135"/>
      <c r="J119" s="135"/>
      <c r="K119" s="135"/>
      <c r="L119" s="110">
        <f t="shared" si="3"/>
        <v>0</v>
      </c>
      <c r="M119" s="127" t="str">
        <f t="shared" si="4"/>
        <v/>
      </c>
      <c r="N119" s="127" t="str">
        <f t="shared" si="5"/>
        <v/>
      </c>
      <c r="P119" s="48"/>
    </row>
    <row r="120" spans="1:16">
      <c r="A120" s="291" t="s">
        <v>225</v>
      </c>
      <c r="B120" s="292"/>
      <c r="C120" s="147"/>
      <c r="D120" s="198"/>
      <c r="E120" s="237"/>
      <c r="F120" s="238"/>
      <c r="G120" s="238"/>
      <c r="H120" s="238"/>
      <c r="I120" s="238"/>
      <c r="J120" s="238"/>
      <c r="K120" s="238"/>
      <c r="L120" s="235"/>
      <c r="M120" s="236"/>
      <c r="N120" s="236"/>
      <c r="P120" s="48"/>
    </row>
    <row r="121" spans="1:16">
      <c r="A121" s="218" t="s">
        <v>226</v>
      </c>
      <c r="B121" s="218"/>
      <c r="C121" s="32">
        <v>309</v>
      </c>
      <c r="D121" s="87">
        <f>(J$8 &lt; 2000)*'Level 1'!B120+(J$8 &gt;= 2000)*(J$8 &lt; 5000)*'Level 2'!B120+(J$8 &gt;= 5000)*(J$8 &lt; 10000)*'Level 3'!B120+(J$8 &gt;= 10000)*(J$8 &lt; 25000)*'Level 4'!B120+(J$8 &gt;= 25000)*'Level 5'!B120</f>
        <v>309</v>
      </c>
      <c r="E121" s="242"/>
      <c r="F121" s="135"/>
      <c r="G121" s="135"/>
      <c r="H121" s="135"/>
      <c r="I121" s="135"/>
      <c r="J121" s="135"/>
      <c r="K121" s="135"/>
      <c r="L121" s="110">
        <f t="shared" si="3"/>
        <v>0</v>
      </c>
      <c r="M121" s="127" t="str">
        <f t="shared" si="4"/>
        <v/>
      </c>
      <c r="N121" s="127" t="str">
        <f t="shared" si="5"/>
        <v/>
      </c>
      <c r="P121" s="48"/>
    </row>
    <row r="122" spans="1:16">
      <c r="A122" s="221" t="s">
        <v>227</v>
      </c>
      <c r="B122" s="216"/>
      <c r="C122" s="32">
        <v>309</v>
      </c>
      <c r="D122" s="87">
        <f>(J$8 &lt; 2000)*'Level 1'!B121+(J$8 &gt;= 2000)*(J$8 &lt; 5000)*'Level 2'!B121+(J$8 &gt;= 5000)*(J$8 &lt; 10000)*'Level 3'!B121+(J$8 &gt;= 10000)*(J$8 &lt; 25000)*'Level 4'!B121+(J$8 &gt;= 25000)*'Level 5'!B121</f>
        <v>309</v>
      </c>
      <c r="E122" s="134"/>
      <c r="F122" s="135"/>
      <c r="G122" s="135"/>
      <c r="H122" s="135"/>
      <c r="I122" s="135"/>
      <c r="J122" s="135"/>
      <c r="K122" s="135"/>
      <c r="L122" s="110">
        <f t="shared" si="3"/>
        <v>0</v>
      </c>
      <c r="M122" s="158" t="str">
        <f t="shared" si="4"/>
        <v/>
      </c>
      <c r="N122" s="158" t="str">
        <f t="shared" si="5"/>
        <v/>
      </c>
      <c r="P122" s="48"/>
    </row>
    <row r="123" spans="1:16">
      <c r="A123" s="212"/>
      <c r="B123" s="216"/>
      <c r="C123" s="32"/>
      <c r="D123" s="87"/>
      <c r="E123" s="134"/>
      <c r="F123" s="135"/>
      <c r="G123" s="135"/>
      <c r="H123" s="135"/>
      <c r="I123" s="135"/>
      <c r="J123" s="135"/>
      <c r="K123" s="135"/>
      <c r="L123" s="110">
        <f t="shared" si="3"/>
        <v>0</v>
      </c>
      <c r="M123" s="127" t="str">
        <f t="shared" si="4"/>
        <v/>
      </c>
      <c r="N123" s="127" t="str">
        <f t="shared" si="5"/>
        <v/>
      </c>
      <c r="P123" s="48"/>
    </row>
    <row r="124" spans="1:16">
      <c r="A124" s="218" t="s">
        <v>229</v>
      </c>
      <c r="B124" s="212"/>
      <c r="C124" s="32">
        <v>309</v>
      </c>
      <c r="D124" s="87">
        <f>(J$8 &lt; 2000)*'Level 1'!B123+(J$8 &gt;= 2000)*(J$8 &lt; 5000)*'Level 2'!B123+(J$8 &gt;= 5000)*(J$8 &lt; 10000)*'Level 3'!B123+(J$8 &gt;= 10000)*(J$8 &lt; 25000)*'Level 4'!B123+(J$8 &gt;= 25000)*'Level 5'!B123</f>
        <v>309</v>
      </c>
      <c r="E124" s="134"/>
      <c r="F124" s="135"/>
      <c r="G124" s="135"/>
      <c r="H124" s="135"/>
      <c r="I124" s="135"/>
      <c r="J124" s="135"/>
      <c r="K124" s="135"/>
      <c r="L124" s="110">
        <f t="shared" si="3"/>
        <v>0</v>
      </c>
      <c r="M124" s="127" t="str">
        <f t="shared" si="4"/>
        <v/>
      </c>
      <c r="N124" s="127" t="str">
        <f t="shared" si="5"/>
        <v/>
      </c>
      <c r="P124" s="48"/>
    </row>
    <row r="125" spans="1:16">
      <c r="A125" s="216" t="s">
        <v>228</v>
      </c>
      <c r="B125" s="216"/>
      <c r="C125" s="32">
        <v>309</v>
      </c>
      <c r="D125" s="87">
        <f>(J$8 &lt; 2000)*'Level 1'!B124+(J$8 &gt;= 2000)*(J$8 &lt; 5000)*'Level 2'!B124+(J$8 &gt;= 5000)*(J$8 &lt; 10000)*'Level 3'!B124+(J$8 &gt;= 10000)*(J$8 &lt; 25000)*'Level 4'!B124+(J$8 &gt;= 25000)*'Level 5'!B124</f>
        <v>309</v>
      </c>
      <c r="E125" s="134"/>
      <c r="F125" s="135"/>
      <c r="G125" s="135"/>
      <c r="H125" s="135"/>
      <c r="I125" s="135"/>
      <c r="J125" s="135"/>
      <c r="K125" s="135"/>
      <c r="L125" s="110">
        <f t="shared" si="3"/>
        <v>0</v>
      </c>
      <c r="M125" s="127" t="str">
        <f t="shared" si="4"/>
        <v/>
      </c>
      <c r="N125" s="127" t="str">
        <f t="shared" si="5"/>
        <v/>
      </c>
      <c r="P125" s="48"/>
    </row>
    <row r="126" spans="1:16">
      <c r="A126" s="221" t="s">
        <v>230</v>
      </c>
      <c r="B126" s="216"/>
      <c r="C126" s="32">
        <v>309</v>
      </c>
      <c r="D126" s="87">
        <f>(J$8 &lt; 2000)*'Level 1'!B125+(J$8 &gt;= 2000)*(J$8 &lt; 5000)*'Level 2'!B125+(J$8 &gt;= 5000)*(J$8 &lt; 10000)*'Level 3'!B125+(J$8 &gt;= 10000)*(J$8 &lt; 25000)*'Level 4'!B125+(J$8 &gt;= 25000)*'Level 5'!B125</f>
        <v>309</v>
      </c>
      <c r="E126" s="134"/>
      <c r="F126" s="135"/>
      <c r="G126" s="135"/>
      <c r="H126" s="135"/>
      <c r="I126" s="135"/>
      <c r="J126" s="135"/>
      <c r="K126" s="135"/>
      <c r="L126" s="110">
        <f t="shared" si="3"/>
        <v>0</v>
      </c>
      <c r="M126" s="127" t="str">
        <f t="shared" si="4"/>
        <v/>
      </c>
      <c r="N126" s="127" t="str">
        <f t="shared" si="5"/>
        <v/>
      </c>
      <c r="P126" s="48"/>
    </row>
    <row r="127" spans="1:16">
      <c r="A127" s="212"/>
      <c r="B127" s="212"/>
      <c r="C127" s="32"/>
      <c r="D127" s="87"/>
      <c r="E127" s="134"/>
      <c r="F127" s="135"/>
      <c r="G127" s="135"/>
      <c r="H127" s="135"/>
      <c r="I127" s="135"/>
      <c r="J127" s="135"/>
      <c r="K127" s="135"/>
      <c r="L127" s="110">
        <f t="shared" si="3"/>
        <v>0</v>
      </c>
      <c r="M127" s="127" t="str">
        <f t="shared" si="4"/>
        <v/>
      </c>
      <c r="N127" s="127" t="str">
        <f t="shared" si="5"/>
        <v/>
      </c>
      <c r="P127" s="48"/>
    </row>
    <row r="128" spans="1:16">
      <c r="A128" s="218" t="s">
        <v>234</v>
      </c>
      <c r="B128" s="218"/>
      <c r="C128" s="32">
        <v>315</v>
      </c>
      <c r="D128" s="87">
        <f>(J$8 &lt; 2000)*'Level 1'!B127+(J$8 &gt;= 2000)*(J$8 &lt; 5000)*'Level 2'!B127+(J$8 &gt;= 5000)*(J$8 &lt; 10000)*'Level 3'!B127+(J$8 &gt;= 10000)*(J$8 &lt; 25000)*'Level 4'!B127+(J$8 &gt;= 25000)*'Level 5'!B127</f>
        <v>315</v>
      </c>
      <c r="E128" s="134"/>
      <c r="F128" s="135"/>
      <c r="G128" s="135"/>
      <c r="H128" s="135"/>
      <c r="I128" s="135"/>
      <c r="J128" s="135"/>
      <c r="K128" s="135"/>
      <c r="L128" s="110">
        <f t="shared" si="3"/>
        <v>0</v>
      </c>
      <c r="M128" s="127" t="str">
        <f t="shared" si="4"/>
        <v/>
      </c>
      <c r="N128" s="127" t="str">
        <f t="shared" si="5"/>
        <v/>
      </c>
      <c r="P128" s="48"/>
    </row>
    <row r="129" spans="1:16">
      <c r="A129" s="216" t="s">
        <v>235</v>
      </c>
      <c r="B129" s="218"/>
      <c r="C129" s="32">
        <v>315</v>
      </c>
      <c r="D129" s="87">
        <f>(J$8 &lt; 2000)*'Level 1'!B128+(J$8 &gt;= 2000)*(J$8 &lt; 5000)*'Level 2'!B128+(J$8 &gt;= 5000)*(J$8 &lt; 10000)*'Level 3'!B128+(J$8 &gt;= 10000)*(J$8 &lt; 25000)*'Level 4'!B128+(J$8 &gt;= 25000)*'Level 5'!B128</f>
        <v>315</v>
      </c>
      <c r="E129" s="134"/>
      <c r="F129" s="135"/>
      <c r="G129" s="135"/>
      <c r="H129" s="135"/>
      <c r="I129" s="135"/>
      <c r="J129" s="135"/>
      <c r="K129" s="135"/>
      <c r="L129" s="110">
        <f t="shared" si="3"/>
        <v>0</v>
      </c>
      <c r="M129" s="127" t="str">
        <f t="shared" si="4"/>
        <v/>
      </c>
      <c r="N129" s="127" t="str">
        <f t="shared" si="5"/>
        <v/>
      </c>
      <c r="P129" s="48"/>
    </row>
    <row r="130" spans="1:16">
      <c r="A130" s="216" t="s">
        <v>236</v>
      </c>
      <c r="B130" s="212"/>
      <c r="C130" s="32">
        <v>315</v>
      </c>
      <c r="D130" s="87">
        <f>(J$8 &lt; 2000)*'Level 1'!B129+(J$8 &gt;= 2000)*(J$8 &lt; 5000)*'Level 2'!B129+(J$8 &gt;= 5000)*(J$8 &lt; 10000)*'Level 3'!B129+(J$8 &gt;= 10000)*(J$8 &lt; 25000)*'Level 4'!B129+(J$8 &gt;= 25000)*'Level 5'!B129</f>
        <v>315</v>
      </c>
      <c r="E130" s="134"/>
      <c r="F130" s="135"/>
      <c r="G130" s="135"/>
      <c r="H130" s="135"/>
      <c r="I130" s="135"/>
      <c r="J130" s="135"/>
      <c r="K130" s="135"/>
      <c r="L130" s="110">
        <f t="shared" si="3"/>
        <v>0</v>
      </c>
      <c r="M130" s="127" t="str">
        <f t="shared" si="4"/>
        <v/>
      </c>
      <c r="N130" s="127" t="str">
        <f t="shared" si="5"/>
        <v/>
      </c>
      <c r="P130" s="48"/>
    </row>
    <row r="131" spans="1:16">
      <c r="A131" s="212"/>
      <c r="B131" s="218"/>
      <c r="C131" s="32"/>
      <c r="D131" s="87"/>
      <c r="E131" s="134"/>
      <c r="F131" s="135"/>
      <c r="G131" s="135"/>
      <c r="H131" s="135"/>
      <c r="I131" s="135"/>
      <c r="J131" s="135"/>
      <c r="K131" s="135"/>
      <c r="L131" s="110">
        <f t="shared" si="3"/>
        <v>0</v>
      </c>
      <c r="M131" s="127" t="str">
        <f t="shared" si="4"/>
        <v/>
      </c>
      <c r="N131" s="127" t="str">
        <f t="shared" si="5"/>
        <v/>
      </c>
      <c r="P131" s="48"/>
    </row>
    <row r="132" spans="1:16">
      <c r="A132" s="216" t="s">
        <v>237</v>
      </c>
      <c r="B132" s="218"/>
      <c r="C132" s="32">
        <v>315</v>
      </c>
      <c r="D132" s="87">
        <f>(J$8 &lt; 2000)*'Level 1'!B131+(J$8 &gt;= 2000)*(J$8 &lt; 5000)*'Level 2'!B131+(J$8 &gt;= 5000)*(J$8 &lt; 10000)*'Level 3'!B131+(J$8 &gt;= 10000)*(J$8 &lt; 25000)*'Level 4'!B131+(J$8 &gt;= 25000)*'Level 5'!B131</f>
        <v>315</v>
      </c>
      <c r="E132" s="134"/>
      <c r="F132" s="135"/>
      <c r="G132" s="135"/>
      <c r="H132" s="135"/>
      <c r="I132" s="135"/>
      <c r="J132" s="135"/>
      <c r="K132" s="135"/>
      <c r="L132" s="110">
        <f t="shared" si="3"/>
        <v>0</v>
      </c>
      <c r="M132" s="127" t="str">
        <f t="shared" si="4"/>
        <v/>
      </c>
      <c r="N132" s="127" t="str">
        <f t="shared" si="5"/>
        <v/>
      </c>
      <c r="P132" s="48"/>
    </row>
    <row r="133" spans="1:16">
      <c r="A133" s="216" t="s">
        <v>233</v>
      </c>
      <c r="B133" s="212"/>
      <c r="C133" s="32">
        <v>315</v>
      </c>
      <c r="D133" s="87">
        <f>(J$8 &lt; 2000)*'Level 1'!B132+(J$8 &gt;= 2000)*(J$8 &lt; 5000)*'Level 2'!B132+(J$8 &gt;= 5000)*(J$8 &lt; 10000)*'Level 3'!B132+(J$8 &gt;= 10000)*(J$8 &lt; 25000)*'Level 4'!B132+(J$8 &gt;= 25000)*'Level 5'!B132</f>
        <v>315</v>
      </c>
      <c r="E133" s="134"/>
      <c r="F133" s="135"/>
      <c r="G133" s="135"/>
      <c r="H133" s="135"/>
      <c r="I133" s="135"/>
      <c r="J133" s="135"/>
      <c r="K133" s="135"/>
      <c r="L133" s="110">
        <f t="shared" si="3"/>
        <v>0</v>
      </c>
      <c r="M133" s="127" t="str">
        <f t="shared" si="4"/>
        <v/>
      </c>
      <c r="N133" s="127" t="str">
        <f t="shared" si="5"/>
        <v/>
      </c>
      <c r="P133" s="48"/>
    </row>
    <row r="134" spans="1:16">
      <c r="A134" s="212"/>
      <c r="B134" s="222"/>
      <c r="C134" s="32"/>
      <c r="D134" s="87"/>
      <c r="E134" s="134"/>
      <c r="F134" s="135"/>
      <c r="G134" s="135"/>
      <c r="H134" s="135"/>
      <c r="I134" s="135"/>
      <c r="J134" s="135"/>
      <c r="K134" s="135"/>
      <c r="L134" s="110">
        <f t="shared" si="3"/>
        <v>0</v>
      </c>
      <c r="M134" s="127" t="str">
        <f t="shared" si="4"/>
        <v/>
      </c>
      <c r="N134" s="127" t="str">
        <f t="shared" si="5"/>
        <v/>
      </c>
      <c r="P134" s="48"/>
    </row>
    <row r="135" spans="1:16">
      <c r="A135" s="218" t="s">
        <v>231</v>
      </c>
      <c r="B135" s="220"/>
      <c r="C135" s="32">
        <v>322</v>
      </c>
      <c r="D135" s="87">
        <f>(J$8 &lt; 2000)*'Level 1'!B134+(J$8 &gt;= 2000)*(J$8 &lt; 5000)*'Level 2'!B134+(J$8 &gt;= 5000)*(J$8 &lt; 10000)*'Level 3'!B134+(J$8 &gt;= 10000)*(J$8 &lt; 25000)*'Level 4'!B134+(J$8 &gt;= 25000)*'Level 5'!B134</f>
        <v>322</v>
      </c>
      <c r="E135" s="134"/>
      <c r="F135" s="135"/>
      <c r="G135" s="135"/>
      <c r="H135" s="135"/>
      <c r="I135" s="135"/>
      <c r="J135" s="135"/>
      <c r="K135" s="135"/>
      <c r="L135" s="110">
        <f t="shared" si="3"/>
        <v>0</v>
      </c>
      <c r="M135" s="127" t="str">
        <f t="shared" si="4"/>
        <v/>
      </c>
      <c r="N135" s="127" t="str">
        <f t="shared" si="5"/>
        <v/>
      </c>
      <c r="P135" s="48"/>
    </row>
    <row r="136" spans="1:16">
      <c r="A136" s="218" t="s">
        <v>232</v>
      </c>
      <c r="B136" s="216"/>
      <c r="C136" s="32">
        <v>322</v>
      </c>
      <c r="D136" s="87">
        <f>(J$8 &lt; 2000)*'Level 1'!B135+(J$8 &gt;= 2000)*(J$8 &lt; 5000)*'Level 2'!B135+(J$8 &gt;= 5000)*(J$8 &lt; 10000)*'Level 3'!B135+(J$8 &gt;= 10000)*(J$8 &lt; 25000)*'Level 4'!B135+(J$8 &gt;= 25000)*'Level 5'!B135</f>
        <v>322</v>
      </c>
      <c r="E136" s="134"/>
      <c r="F136" s="135"/>
      <c r="G136" s="135"/>
      <c r="H136" s="135"/>
      <c r="I136" s="135"/>
      <c r="J136" s="135"/>
      <c r="K136" s="135"/>
      <c r="L136" s="110">
        <f t="shared" si="3"/>
        <v>0</v>
      </c>
      <c r="M136" s="127" t="str">
        <f t="shared" si="4"/>
        <v/>
      </c>
      <c r="N136" s="127" t="str">
        <f t="shared" si="5"/>
        <v/>
      </c>
      <c r="P136" s="48"/>
    </row>
    <row r="137" spans="1:16">
      <c r="A137" s="212"/>
      <c r="B137" s="225"/>
      <c r="C137" s="32"/>
      <c r="D137" s="87"/>
      <c r="E137" s="134"/>
      <c r="F137" s="135"/>
      <c r="G137" s="135"/>
      <c r="H137" s="135"/>
      <c r="I137" s="135"/>
      <c r="J137" s="135"/>
      <c r="K137" s="135"/>
      <c r="L137" s="110">
        <f t="shared" si="3"/>
        <v>0</v>
      </c>
      <c r="M137" s="127" t="str">
        <f t="shared" si="4"/>
        <v/>
      </c>
      <c r="N137" s="127" t="str">
        <f t="shared" si="5"/>
        <v/>
      </c>
      <c r="P137" s="48"/>
    </row>
    <row r="138" spans="1:16">
      <c r="A138" s="218" t="s">
        <v>238</v>
      </c>
      <c r="B138" s="216"/>
      <c r="C138" s="32">
        <v>322</v>
      </c>
      <c r="D138" s="87">
        <f>(J$8 &lt; 2000)*'Level 1'!B137+(J$8 &gt;= 2000)*(J$8 &lt; 5000)*'Level 2'!B137+(J$8 &gt;= 5000)*(J$8 &lt; 10000)*'Level 3'!B137+(J$8 &gt;= 10000)*(J$8 &lt; 25000)*'Level 4'!B137+(J$8 &gt;= 25000)*'Level 5'!B137</f>
        <v>322</v>
      </c>
      <c r="E138" s="134"/>
      <c r="F138" s="135"/>
      <c r="G138" s="135"/>
      <c r="H138" s="135"/>
      <c r="I138" s="135"/>
      <c r="J138" s="135"/>
      <c r="K138" s="135"/>
      <c r="L138" s="110">
        <f t="shared" si="3"/>
        <v>0</v>
      </c>
      <c r="M138" s="127" t="str">
        <f t="shared" si="4"/>
        <v/>
      </c>
      <c r="N138" s="127" t="str">
        <f t="shared" si="5"/>
        <v/>
      </c>
      <c r="P138" s="48"/>
    </row>
    <row r="139" spans="1:16">
      <c r="A139" s="218" t="s">
        <v>239</v>
      </c>
      <c r="B139" s="223"/>
      <c r="C139" s="32">
        <v>322</v>
      </c>
      <c r="D139" s="87">
        <f>(J$8 &lt; 2000)*'Level 1'!B138+(J$8 &gt;= 2000)*(J$8 &lt; 5000)*'Level 2'!B138+(J$8 &gt;= 5000)*(J$8 &lt; 10000)*'Level 3'!B138+(J$8 &gt;= 10000)*(J$8 &lt; 25000)*'Level 4'!B138+(J$8 &gt;= 25000)*'Level 5'!B138</f>
        <v>322</v>
      </c>
      <c r="E139" s="134"/>
      <c r="F139" s="135"/>
      <c r="G139" s="135"/>
      <c r="H139" s="135"/>
      <c r="I139" s="135"/>
      <c r="J139" s="135"/>
      <c r="K139" s="135"/>
      <c r="L139" s="110">
        <f t="shared" si="3"/>
        <v>0</v>
      </c>
      <c r="M139" s="127" t="str">
        <f t="shared" si="4"/>
        <v/>
      </c>
      <c r="N139" s="127" t="str">
        <f t="shared" si="5"/>
        <v/>
      </c>
      <c r="P139" s="48"/>
    </row>
    <row r="140" spans="1:16">
      <c r="A140" s="212"/>
      <c r="B140" s="212"/>
      <c r="C140" s="32"/>
      <c r="D140" s="87"/>
      <c r="E140" s="134"/>
      <c r="F140" s="135"/>
      <c r="G140" s="135"/>
      <c r="H140" s="135"/>
      <c r="I140" s="135"/>
      <c r="J140" s="135"/>
      <c r="K140" s="135"/>
      <c r="L140" s="110">
        <f t="shared" si="3"/>
        <v>0</v>
      </c>
      <c r="M140" s="127" t="str">
        <f t="shared" si="4"/>
        <v/>
      </c>
      <c r="N140" s="127" t="str">
        <f t="shared" si="5"/>
        <v/>
      </c>
      <c r="P140" s="48"/>
    </row>
    <row r="141" spans="1:16">
      <c r="A141" s="222" t="s">
        <v>240</v>
      </c>
      <c r="B141" s="233"/>
      <c r="C141" s="32">
        <v>322</v>
      </c>
      <c r="D141" s="87">
        <f>(J$8 &lt; 2000)*'Level 1'!B140+(J$8 &gt;= 2000)*(J$8 &lt; 5000)*'Level 2'!B140+(J$8 &gt;= 5000)*(J$8 &lt; 10000)*'Level 3'!B140+(J$8 &gt;= 10000)*(J$8 &lt; 25000)*'Level 4'!B140+(J$8 &gt;= 25000)*'Level 5'!B140</f>
        <v>322</v>
      </c>
      <c r="E141" s="134"/>
      <c r="F141" s="135"/>
      <c r="G141" s="135"/>
      <c r="H141" s="135"/>
      <c r="I141" s="135"/>
      <c r="J141" s="135"/>
      <c r="K141" s="135"/>
      <c r="L141" s="110">
        <f t="shared" ref="L141:L203" si="6">SUM(E141:K141)</f>
        <v>0</v>
      </c>
      <c r="M141" s="127" t="str">
        <f t="shared" ref="M141:M203" si="7">IF(SUM(L141*C141)&gt;0,SUM(L141*C141),"")</f>
        <v/>
      </c>
      <c r="N141" s="127" t="str">
        <f t="shared" ref="N141:N203" si="8">IF(SUM(L141*D141)&gt;0,SUM(L141*D141),"")</f>
        <v/>
      </c>
      <c r="P141" s="48"/>
    </row>
    <row r="142" spans="1:16">
      <c r="A142" s="220"/>
      <c r="B142" s="217"/>
      <c r="C142" s="32"/>
      <c r="D142" s="87"/>
      <c r="E142" s="134"/>
      <c r="F142" s="135"/>
      <c r="G142" s="135"/>
      <c r="H142" s="135"/>
      <c r="I142" s="135"/>
      <c r="J142" s="135"/>
      <c r="K142" s="135"/>
      <c r="L142" s="110">
        <f t="shared" si="6"/>
        <v>0</v>
      </c>
      <c r="M142" s="127" t="str">
        <f t="shared" si="7"/>
        <v/>
      </c>
      <c r="N142" s="127" t="str">
        <f t="shared" si="8"/>
        <v/>
      </c>
      <c r="P142" s="48"/>
    </row>
    <row r="143" spans="1:16">
      <c r="A143" s="216" t="s">
        <v>241</v>
      </c>
      <c r="B143" s="212"/>
      <c r="C143" s="32">
        <v>322</v>
      </c>
      <c r="D143" s="87">
        <f>(J$8 &lt; 2000)*'Level 1'!B142+(J$8 &gt;= 2000)*(J$8 &lt; 5000)*'Level 2'!B142+(J$8 &gt;= 5000)*(J$8 &lt; 10000)*'Level 3'!B142+(J$8 &gt;= 10000)*(J$8 &lt; 25000)*'Level 4'!B142+(J$8 &gt;= 25000)*'Level 5'!B142</f>
        <v>322</v>
      </c>
      <c r="E143" s="134"/>
      <c r="F143" s="135"/>
      <c r="G143" s="135"/>
      <c r="H143" s="135"/>
      <c r="I143" s="135"/>
      <c r="J143" s="135"/>
      <c r="K143" s="135"/>
      <c r="L143" s="110">
        <f t="shared" si="6"/>
        <v>0</v>
      </c>
      <c r="M143" s="127" t="str">
        <f t="shared" si="7"/>
        <v/>
      </c>
      <c r="N143" s="127" t="str">
        <f t="shared" si="8"/>
        <v/>
      </c>
      <c r="P143" s="48"/>
    </row>
    <row r="144" spans="1:16">
      <c r="A144" s="225"/>
      <c r="B144" s="217"/>
      <c r="C144" s="32"/>
      <c r="D144" s="87"/>
      <c r="E144" s="134"/>
      <c r="F144" s="135"/>
      <c r="G144" s="135"/>
      <c r="H144" s="135"/>
      <c r="I144" s="135"/>
      <c r="J144" s="135"/>
      <c r="K144" s="135"/>
      <c r="L144" s="110">
        <f t="shared" si="6"/>
        <v>0</v>
      </c>
      <c r="M144" s="127" t="str">
        <f t="shared" si="7"/>
        <v/>
      </c>
      <c r="N144" s="127" t="str">
        <f t="shared" si="8"/>
        <v/>
      </c>
      <c r="P144" s="48"/>
    </row>
    <row r="145" spans="1:16" s="61" customFormat="1">
      <c r="A145" s="216" t="s">
        <v>242</v>
      </c>
      <c r="B145" s="212"/>
      <c r="C145" s="32">
        <v>322</v>
      </c>
      <c r="D145" s="87">
        <f>(J$8 &lt; 2000)*'Level 1'!B144+(J$8 &gt;= 2000)*(J$8 &lt; 5000)*'Level 2'!B144+(J$8 &gt;= 5000)*(J$8 &lt; 10000)*'Level 3'!B144+(J$8 &gt;= 10000)*(J$8 &lt; 25000)*'Level 4'!B144+(J$8 &gt;= 25000)*'Level 5'!B144</f>
        <v>322</v>
      </c>
      <c r="E145" s="134"/>
      <c r="F145" s="135"/>
      <c r="G145" s="135"/>
      <c r="H145" s="135"/>
      <c r="I145" s="135"/>
      <c r="J145" s="135"/>
      <c r="K145" s="135"/>
      <c r="L145" s="110">
        <f t="shared" si="6"/>
        <v>0</v>
      </c>
      <c r="M145" s="127" t="str">
        <f t="shared" si="7"/>
        <v/>
      </c>
      <c r="N145" s="127" t="str">
        <f t="shared" si="8"/>
        <v/>
      </c>
    </row>
    <row r="146" spans="1:16" s="61" customFormat="1">
      <c r="A146" s="223"/>
      <c r="B146" s="213"/>
      <c r="C146" s="146"/>
      <c r="D146" s="87"/>
      <c r="E146" s="134"/>
      <c r="F146" s="135"/>
      <c r="G146" s="135"/>
      <c r="H146" s="135"/>
      <c r="I146" s="135"/>
      <c r="J146" s="135"/>
      <c r="K146" s="135"/>
      <c r="L146" s="110">
        <f t="shared" si="6"/>
        <v>0</v>
      </c>
      <c r="M146" s="127" t="str">
        <f t="shared" si="7"/>
        <v/>
      </c>
      <c r="N146" s="127" t="str">
        <f t="shared" si="8"/>
        <v/>
      </c>
    </row>
    <row r="147" spans="1:16" s="61" customFormat="1">
      <c r="A147" s="212"/>
      <c r="B147" s="215"/>
      <c r="C147" s="118"/>
      <c r="D147" s="87"/>
      <c r="E147" s="134"/>
      <c r="F147" s="135"/>
      <c r="G147" s="135"/>
      <c r="H147" s="135"/>
      <c r="I147" s="135"/>
      <c r="J147" s="135"/>
      <c r="K147" s="135"/>
      <c r="L147" s="110">
        <f t="shared" si="6"/>
        <v>0</v>
      </c>
      <c r="M147" s="127" t="str">
        <f t="shared" si="7"/>
        <v/>
      </c>
      <c r="N147" s="127" t="str">
        <f t="shared" si="8"/>
        <v/>
      </c>
    </row>
    <row r="148" spans="1:16" s="61" customFormat="1">
      <c r="A148" s="239" t="s">
        <v>223</v>
      </c>
      <c r="B148" s="241"/>
      <c r="C148" s="147"/>
      <c r="D148" s="198"/>
      <c r="E148" s="237"/>
      <c r="F148" s="238"/>
      <c r="G148" s="238"/>
      <c r="H148" s="238"/>
      <c r="I148" s="238"/>
      <c r="J148" s="238"/>
      <c r="K148" s="238"/>
      <c r="L148" s="235">
        <f t="shared" si="6"/>
        <v>0</v>
      </c>
      <c r="M148" s="236" t="str">
        <f t="shared" si="7"/>
        <v/>
      </c>
      <c r="N148" s="236" t="str">
        <f t="shared" si="8"/>
        <v/>
      </c>
      <c r="O148" s="61">
        <f>IF(L148&gt;0,1,0)</f>
        <v>0</v>
      </c>
    </row>
    <row r="149" spans="1:16">
      <c r="A149" s="217" t="s">
        <v>186</v>
      </c>
      <c r="B149" s="212"/>
      <c r="C149" s="47">
        <v>553</v>
      </c>
      <c r="D149" s="87">
        <f>(J$8 &lt; 2000)*'Level 1'!B148+(J$8 &gt;= 2000)*(J$8 &lt; 5000)*'Level 2'!B148+(J$8 &gt;= 5000)*(J$8 &lt; 10000)*'Level 3'!B148+(J$8 &gt;= 10000)*(J$8 &lt; 25000)*'Level 4'!B148+(J$8 &gt;= 25000)*'Level 5'!B148</f>
        <v>553</v>
      </c>
      <c r="E149" s="134"/>
      <c r="F149" s="135"/>
      <c r="G149" s="135"/>
      <c r="H149" s="135"/>
      <c r="I149" s="135"/>
      <c r="J149" s="135"/>
      <c r="K149" s="135"/>
      <c r="L149" s="110">
        <f t="shared" si="6"/>
        <v>0</v>
      </c>
      <c r="M149" s="127" t="str">
        <f t="shared" si="7"/>
        <v/>
      </c>
      <c r="N149" s="127" t="str">
        <f t="shared" si="8"/>
        <v/>
      </c>
      <c r="P149" s="48"/>
    </row>
    <row r="150" spans="1:16">
      <c r="A150" s="212"/>
      <c r="B150" s="217"/>
      <c r="C150" s="47"/>
      <c r="D150" s="87"/>
      <c r="E150" s="134"/>
      <c r="F150" s="135"/>
      <c r="G150" s="135"/>
      <c r="H150" s="135"/>
      <c r="I150" s="135"/>
      <c r="J150" s="135"/>
      <c r="K150" s="135"/>
      <c r="L150" s="110">
        <f t="shared" si="6"/>
        <v>0</v>
      </c>
      <c r="M150" s="127" t="str">
        <f t="shared" si="7"/>
        <v/>
      </c>
      <c r="N150" s="127" t="str">
        <f t="shared" si="8"/>
        <v/>
      </c>
      <c r="P150" s="48"/>
    </row>
    <row r="151" spans="1:16">
      <c r="A151" s="217" t="s">
        <v>187</v>
      </c>
      <c r="B151" s="212"/>
      <c r="C151" s="47">
        <v>553</v>
      </c>
      <c r="D151" s="87">
        <f>(J$8 &lt; 2000)*'Level 1'!B150+(J$8 &gt;= 2000)*(J$8 &lt; 5000)*'Level 2'!B150+(J$8 &gt;= 5000)*(J$8 &lt; 10000)*'Level 3'!B150+(J$8 &gt;= 10000)*(J$8 &lt; 25000)*'Level 4'!B150+(J$8 &gt;= 25000)*'Level 5'!B150</f>
        <v>553</v>
      </c>
      <c r="E151" s="134"/>
      <c r="F151" s="135"/>
      <c r="G151" s="135"/>
      <c r="H151" s="135"/>
      <c r="I151" s="135"/>
      <c r="J151" s="135"/>
      <c r="K151" s="135"/>
      <c r="L151" s="110">
        <f t="shared" si="6"/>
        <v>0</v>
      </c>
      <c r="M151" s="127" t="str">
        <f t="shared" si="7"/>
        <v/>
      </c>
      <c r="N151" s="127" t="str">
        <f t="shared" si="8"/>
        <v/>
      </c>
      <c r="P151" s="48"/>
    </row>
    <row r="152" spans="1:16">
      <c r="A152" s="212"/>
      <c r="B152" s="217"/>
      <c r="C152" s="47"/>
      <c r="D152" s="87"/>
      <c r="E152" s="134"/>
      <c r="F152" s="135"/>
      <c r="G152" s="135"/>
      <c r="H152" s="135"/>
      <c r="I152" s="135"/>
      <c r="J152" s="135"/>
      <c r="K152" s="135"/>
      <c r="L152" s="110">
        <f t="shared" si="6"/>
        <v>0</v>
      </c>
      <c r="M152" s="127" t="str">
        <f t="shared" si="7"/>
        <v/>
      </c>
      <c r="N152" s="127" t="str">
        <f t="shared" si="8"/>
        <v/>
      </c>
      <c r="P152" s="48"/>
    </row>
    <row r="153" spans="1:16">
      <c r="A153" s="213" t="s">
        <v>188</v>
      </c>
      <c r="B153" s="212"/>
      <c r="C153" s="47">
        <v>553</v>
      </c>
      <c r="D153" s="87">
        <f>(J$8 &lt; 2000)*'Level 1'!B152+(J$8 &gt;= 2000)*(J$8 &lt; 5000)*'Level 2'!B152+(J$8 &gt;= 5000)*(J$8 &lt; 10000)*'Level 3'!B152+(J$8 &gt;= 10000)*(J$8 &lt; 25000)*'Level 4'!B152+(J$8 &gt;= 25000)*'Level 5'!B152</f>
        <v>553</v>
      </c>
      <c r="E153" s="134"/>
      <c r="F153" s="135"/>
      <c r="G153" s="135"/>
      <c r="H153" s="135"/>
      <c r="I153" s="135"/>
      <c r="J153" s="135"/>
      <c r="K153" s="135"/>
      <c r="L153" s="110">
        <f t="shared" si="6"/>
        <v>0</v>
      </c>
      <c r="M153" s="127" t="str">
        <f t="shared" si="7"/>
        <v/>
      </c>
      <c r="N153" s="127" t="str">
        <f t="shared" si="8"/>
        <v/>
      </c>
      <c r="P153" s="48"/>
    </row>
    <row r="154" spans="1:16">
      <c r="A154" s="215" t="s">
        <v>189</v>
      </c>
      <c r="B154" s="233"/>
      <c r="C154" s="47">
        <v>553</v>
      </c>
      <c r="D154" s="87">
        <f>(J$8 &lt; 2000)*'Level 1'!B153+(J$8 &gt;= 2000)*(J$8 &lt; 5000)*'Level 2'!B153+(J$8 &gt;= 5000)*(J$8 &lt; 10000)*'Level 3'!B153+(J$8 &gt;= 10000)*(J$8 &lt; 25000)*'Level 4'!B153+(J$8 &gt;= 25000)*'Level 5'!B153</f>
        <v>553</v>
      </c>
      <c r="E154" s="134"/>
      <c r="F154" s="135"/>
      <c r="G154" s="135"/>
      <c r="H154" s="135"/>
      <c r="I154" s="135"/>
      <c r="J154" s="135"/>
      <c r="K154" s="135"/>
      <c r="L154" s="110">
        <f t="shared" si="6"/>
        <v>0</v>
      </c>
      <c r="M154" s="127" t="str">
        <f t="shared" si="7"/>
        <v/>
      </c>
      <c r="N154" s="127" t="str">
        <f t="shared" si="8"/>
        <v/>
      </c>
      <c r="P154" s="48"/>
    </row>
    <row r="155" spans="1:16">
      <c r="A155" s="211" t="s">
        <v>190</v>
      </c>
      <c r="B155" s="217"/>
      <c r="C155" s="47">
        <v>553</v>
      </c>
      <c r="D155" s="87">
        <f>(J$8 &lt; 2000)*'Level 1'!B154+(J$8 &gt;= 2000)*(J$8 &lt; 5000)*'Level 2'!B154+(J$8 &gt;= 5000)*(J$8 &lt; 10000)*'Level 3'!B154+(J$8 &gt;= 10000)*(J$8 &lt; 25000)*'Level 4'!B154+(J$8 &gt;= 25000)*'Level 5'!B154</f>
        <v>553</v>
      </c>
      <c r="E155" s="134"/>
      <c r="F155" s="135"/>
      <c r="G155" s="135"/>
      <c r="H155" s="135"/>
      <c r="I155" s="135"/>
      <c r="J155" s="135"/>
      <c r="K155" s="135"/>
      <c r="L155" s="110">
        <f t="shared" si="6"/>
        <v>0</v>
      </c>
      <c r="M155" s="127" t="str">
        <f t="shared" si="7"/>
        <v/>
      </c>
      <c r="N155" s="127" t="str">
        <f t="shared" si="8"/>
        <v/>
      </c>
      <c r="P155" s="48"/>
    </row>
    <row r="156" spans="1:16">
      <c r="A156" s="212"/>
      <c r="B156" s="212"/>
      <c r="C156" s="47"/>
      <c r="D156" s="87"/>
      <c r="E156" s="134"/>
      <c r="F156" s="135"/>
      <c r="G156" s="135"/>
      <c r="H156" s="135"/>
      <c r="I156" s="135"/>
      <c r="J156" s="135"/>
      <c r="K156" s="135"/>
      <c r="L156" s="110">
        <f t="shared" si="6"/>
        <v>0</v>
      </c>
      <c r="M156" s="127" t="str">
        <f t="shared" si="7"/>
        <v/>
      </c>
      <c r="N156" s="127" t="str">
        <f t="shared" si="8"/>
        <v/>
      </c>
      <c r="P156" s="48"/>
    </row>
    <row r="157" spans="1:16">
      <c r="A157" s="217" t="s">
        <v>191</v>
      </c>
      <c r="B157" s="213"/>
      <c r="C157" s="47">
        <v>553</v>
      </c>
      <c r="D157" s="87">
        <f>(J$8 &lt; 2000)*'Level 1'!B156+(J$8 &gt;= 2000)*(J$8 &lt; 5000)*'Level 2'!B156+(J$8 &gt;= 5000)*(J$8 &lt; 10000)*'Level 3'!B156+(J$8 &gt;= 10000)*(J$8 &lt; 25000)*'Level 4'!B156+(J$8 &gt;= 25000)*'Level 5'!B156</f>
        <v>553</v>
      </c>
      <c r="E157" s="134"/>
      <c r="F157" s="135"/>
      <c r="G157" s="135"/>
      <c r="H157" s="135"/>
      <c r="I157" s="135"/>
      <c r="J157" s="135"/>
      <c r="K157" s="135"/>
      <c r="L157" s="110">
        <f t="shared" si="6"/>
        <v>0</v>
      </c>
      <c r="M157" s="127" t="str">
        <f t="shared" si="7"/>
        <v/>
      </c>
      <c r="N157" s="127" t="str">
        <f t="shared" si="8"/>
        <v/>
      </c>
      <c r="P157" s="48"/>
    </row>
    <row r="158" spans="1:16">
      <c r="A158" s="212"/>
      <c r="B158" s="215"/>
      <c r="C158" s="47"/>
      <c r="D158" s="87"/>
      <c r="E158" s="134"/>
      <c r="F158" s="135"/>
      <c r="G158" s="135"/>
      <c r="H158" s="135"/>
      <c r="I158" s="135"/>
      <c r="J158" s="135"/>
      <c r="K158" s="135"/>
      <c r="L158" s="110">
        <f t="shared" si="6"/>
        <v>0</v>
      </c>
      <c r="M158" s="127" t="str">
        <f t="shared" si="7"/>
        <v/>
      </c>
      <c r="N158" s="127" t="str">
        <f t="shared" si="8"/>
        <v/>
      </c>
      <c r="P158" s="48"/>
    </row>
    <row r="159" spans="1:16">
      <c r="A159" s="217" t="s">
        <v>192</v>
      </c>
      <c r="B159" s="215"/>
      <c r="C159" s="47">
        <v>553</v>
      </c>
      <c r="D159" s="87">
        <f>(J$8 &lt; 2000)*'Level 1'!B158+(J$8 &gt;= 2000)*(J$8 &lt; 5000)*'Level 2'!B158+(J$8 &gt;= 5000)*(J$8 &lt; 10000)*'Level 3'!B158+(J$8 &gt;= 10000)*(J$8 &lt; 25000)*'Level 4'!B158+(J$8 &gt;= 25000)*'Level 5'!B158</f>
        <v>553</v>
      </c>
      <c r="E159" s="134"/>
      <c r="F159" s="135"/>
      <c r="G159" s="135"/>
      <c r="H159" s="135"/>
      <c r="I159" s="135"/>
      <c r="J159" s="135"/>
      <c r="K159" s="135"/>
      <c r="L159" s="110">
        <f t="shared" si="6"/>
        <v>0</v>
      </c>
      <c r="M159" s="127" t="str">
        <f t="shared" si="7"/>
        <v/>
      </c>
      <c r="N159" s="127" t="str">
        <f t="shared" si="8"/>
        <v/>
      </c>
      <c r="P159" s="48"/>
    </row>
    <row r="160" spans="1:16">
      <c r="A160" s="212"/>
      <c r="B160" s="211"/>
      <c r="C160" s="47"/>
      <c r="D160" s="87"/>
      <c r="E160" s="134"/>
      <c r="F160" s="135"/>
      <c r="G160" s="135"/>
      <c r="H160" s="135"/>
      <c r="I160" s="135"/>
      <c r="J160" s="135"/>
      <c r="K160" s="135"/>
      <c r="L160" s="110">
        <f t="shared" si="6"/>
        <v>0</v>
      </c>
      <c r="M160" s="127" t="str">
        <f t="shared" si="7"/>
        <v/>
      </c>
      <c r="N160" s="127" t="str">
        <f t="shared" si="8"/>
        <v/>
      </c>
      <c r="P160" s="48"/>
    </row>
    <row r="161" spans="1:16">
      <c r="A161" s="239" t="s">
        <v>224</v>
      </c>
      <c r="B161" s="240"/>
      <c r="C161" s="282"/>
      <c r="D161" s="198"/>
      <c r="E161" s="237"/>
      <c r="F161" s="238"/>
      <c r="G161" s="238"/>
      <c r="H161" s="238"/>
      <c r="I161" s="238"/>
      <c r="J161" s="238"/>
      <c r="K161" s="238"/>
      <c r="L161" s="235">
        <f t="shared" si="6"/>
        <v>0</v>
      </c>
      <c r="M161" s="236" t="str">
        <f t="shared" si="7"/>
        <v/>
      </c>
      <c r="N161" s="236" t="str">
        <f t="shared" si="8"/>
        <v/>
      </c>
      <c r="P161" s="48"/>
    </row>
    <row r="162" spans="1:16">
      <c r="A162" s="217" t="s">
        <v>193</v>
      </c>
      <c r="B162" s="213"/>
      <c r="C162" s="47">
        <v>553</v>
      </c>
      <c r="D162" s="87">
        <f>(J$8 &lt; 2000)*'Level 1'!B161+(J$8 &gt;= 2000)*(J$8 &lt; 5000)*'Level 2'!B161+(J$8 &gt;= 5000)*(J$8 &lt; 10000)*'Level 3'!B161+(J$8 &gt;= 10000)*(J$8 &lt; 25000)*'Level 4'!B161+(J$8 &gt;= 25000)*'Level 5'!B161</f>
        <v>553</v>
      </c>
      <c r="E162" s="134"/>
      <c r="F162" s="135"/>
      <c r="G162" s="135"/>
      <c r="H162" s="135"/>
      <c r="I162" s="135"/>
      <c r="J162" s="135"/>
      <c r="K162" s="135"/>
      <c r="L162" s="110">
        <f t="shared" si="6"/>
        <v>0</v>
      </c>
      <c r="M162" s="127" t="str">
        <f t="shared" si="7"/>
        <v/>
      </c>
      <c r="N162" s="127" t="str">
        <f t="shared" si="8"/>
        <v/>
      </c>
      <c r="O162" s="48">
        <f>IF(L162&gt;0,1,0)</f>
        <v>0</v>
      </c>
      <c r="P162" s="48"/>
    </row>
    <row r="163" spans="1:16">
      <c r="A163" s="212"/>
      <c r="B163" s="215"/>
      <c r="C163" s="47"/>
      <c r="D163" s="87"/>
      <c r="E163" s="134"/>
      <c r="F163" s="135"/>
      <c r="G163" s="135"/>
      <c r="H163" s="135"/>
      <c r="I163" s="135"/>
      <c r="J163" s="135"/>
      <c r="K163" s="135"/>
      <c r="L163" s="110">
        <f t="shared" si="6"/>
        <v>0</v>
      </c>
      <c r="M163" s="127" t="str">
        <f t="shared" si="7"/>
        <v/>
      </c>
      <c r="N163" s="127" t="str">
        <f t="shared" si="8"/>
        <v/>
      </c>
      <c r="P163" s="48"/>
    </row>
    <row r="164" spans="1:16">
      <c r="A164" s="213" t="s">
        <v>194</v>
      </c>
      <c r="B164" s="215"/>
      <c r="C164" s="47">
        <v>553</v>
      </c>
      <c r="D164" s="87">
        <f>(J$8 &lt; 2000)*'Level 1'!B163+(J$8 &gt;= 2000)*(J$8 &lt; 5000)*'Level 2'!B163+(J$8 &gt;= 5000)*(J$8 &lt; 10000)*'Level 3'!B163+(J$8 &gt;= 10000)*(J$8 &lt; 25000)*'Level 4'!B163+(J$8 &gt;= 25000)*'Level 5'!B163</f>
        <v>553</v>
      </c>
      <c r="E164" s="134"/>
      <c r="F164" s="135"/>
      <c r="G164" s="135"/>
      <c r="H164" s="135"/>
      <c r="I164" s="135"/>
      <c r="J164" s="135"/>
      <c r="K164" s="135"/>
      <c r="L164" s="110">
        <f t="shared" si="6"/>
        <v>0</v>
      </c>
      <c r="M164" s="127" t="str">
        <f t="shared" si="7"/>
        <v/>
      </c>
      <c r="N164" s="127" t="str">
        <f t="shared" si="8"/>
        <v/>
      </c>
      <c r="P164" s="48"/>
    </row>
    <row r="165" spans="1:16">
      <c r="A165" s="215" t="s">
        <v>195</v>
      </c>
      <c r="B165" s="215"/>
      <c r="C165" s="47">
        <v>553</v>
      </c>
      <c r="D165" s="87">
        <f>(J$8 &lt; 2000)*'Level 1'!B164+(J$8 &gt;= 2000)*(J$8 &lt; 5000)*'Level 2'!B164+(J$8 &gt;= 5000)*(J$8 &lt; 10000)*'Level 3'!B164+(J$8 &gt;= 10000)*(J$8 &lt; 25000)*'Level 4'!B164+(J$8 &gt;= 25000)*'Level 5'!B164</f>
        <v>553</v>
      </c>
      <c r="E165" s="134"/>
      <c r="F165" s="135"/>
      <c r="G165" s="135"/>
      <c r="H165" s="135"/>
      <c r="I165" s="135"/>
      <c r="J165" s="135"/>
      <c r="K165" s="135"/>
      <c r="L165" s="110">
        <f t="shared" si="6"/>
        <v>0</v>
      </c>
      <c r="M165" s="127" t="str">
        <f t="shared" si="7"/>
        <v/>
      </c>
      <c r="N165" s="127" t="str">
        <f t="shared" si="8"/>
        <v/>
      </c>
      <c r="P165" s="48"/>
    </row>
    <row r="166" spans="1:16">
      <c r="A166" s="215" t="s">
        <v>196</v>
      </c>
      <c r="B166" s="211"/>
      <c r="C166" s="47">
        <v>553</v>
      </c>
      <c r="D166" s="87">
        <f>(J$8 &lt; 2000)*'Level 1'!B165+(J$8 &gt;= 2000)*(J$8 &lt; 5000)*'Level 2'!B165+(J$8 &gt;= 5000)*(J$8 &lt; 10000)*'Level 3'!B165+(J$8 &gt;= 10000)*(J$8 &lt; 25000)*'Level 4'!B165+(J$8 &gt;= 25000)*'Level 5'!B165</f>
        <v>553</v>
      </c>
      <c r="E166" s="134"/>
      <c r="F166" s="135"/>
      <c r="G166" s="135"/>
      <c r="H166" s="135"/>
      <c r="I166" s="135"/>
      <c r="J166" s="135"/>
      <c r="K166" s="135"/>
      <c r="L166" s="110">
        <f t="shared" si="6"/>
        <v>0</v>
      </c>
      <c r="M166" s="127" t="str">
        <f t="shared" si="7"/>
        <v/>
      </c>
      <c r="N166" s="127" t="str">
        <f t="shared" si="8"/>
        <v/>
      </c>
      <c r="P166" s="48"/>
    </row>
    <row r="167" spans="1:16">
      <c r="A167" s="211" t="s">
        <v>197</v>
      </c>
      <c r="B167" s="212"/>
      <c r="C167" s="47">
        <v>553</v>
      </c>
      <c r="D167" s="87">
        <f>(J$8 &lt; 2000)*'Level 1'!B166+(J$8 &gt;= 2000)*(J$8 &lt; 5000)*'Level 2'!B166+(J$8 &gt;= 5000)*(J$8 &lt; 10000)*'Level 3'!B166+(J$8 &gt;= 10000)*(J$8 &lt; 25000)*'Level 4'!B166+(J$8 &gt;= 25000)*'Level 5'!B166</f>
        <v>553</v>
      </c>
      <c r="E167" s="134"/>
      <c r="F167" s="135"/>
      <c r="G167" s="135"/>
      <c r="H167" s="135"/>
      <c r="I167" s="135"/>
      <c r="J167" s="135"/>
      <c r="K167" s="135"/>
      <c r="L167" s="110">
        <f t="shared" si="6"/>
        <v>0</v>
      </c>
      <c r="M167" s="127" t="str">
        <f t="shared" si="7"/>
        <v/>
      </c>
      <c r="N167" s="127" t="str">
        <f t="shared" si="8"/>
        <v/>
      </c>
      <c r="P167" s="48"/>
    </row>
    <row r="168" spans="1:16">
      <c r="A168" s="212"/>
      <c r="B168" s="213"/>
      <c r="C168" s="47"/>
      <c r="D168" s="87"/>
      <c r="E168" s="134"/>
      <c r="F168" s="135"/>
      <c r="G168" s="135"/>
      <c r="H168" s="135"/>
      <c r="I168" s="135"/>
      <c r="J168" s="135"/>
      <c r="K168" s="135"/>
      <c r="L168" s="110">
        <f t="shared" si="6"/>
        <v>0</v>
      </c>
      <c r="M168" s="127" t="str">
        <f t="shared" si="7"/>
        <v/>
      </c>
      <c r="N168" s="127" t="str">
        <f t="shared" si="8"/>
        <v/>
      </c>
      <c r="P168" s="48"/>
    </row>
    <row r="169" spans="1:16">
      <c r="A169" s="213" t="s">
        <v>198</v>
      </c>
      <c r="B169" s="215"/>
      <c r="C169" s="47">
        <v>553</v>
      </c>
      <c r="D169" s="87">
        <f>(J$8 &lt; 2000)*'Level 1'!B168+(J$8 &gt;= 2000)*(J$8 &lt; 5000)*'Level 2'!B168+(J$8 &gt;= 5000)*(J$8 &lt; 10000)*'Level 3'!B168+(J$8 &gt;= 10000)*(J$8 &lt; 25000)*'Level 4'!B168+(J$8 &gt;= 25000)*'Level 5'!B168</f>
        <v>553</v>
      </c>
      <c r="E169" s="134"/>
      <c r="F169" s="135"/>
      <c r="G169" s="135"/>
      <c r="H169" s="135"/>
      <c r="I169" s="135"/>
      <c r="J169" s="135"/>
      <c r="K169" s="135"/>
      <c r="L169" s="110">
        <f t="shared" si="6"/>
        <v>0</v>
      </c>
      <c r="M169" s="127" t="str">
        <f t="shared" si="7"/>
        <v/>
      </c>
      <c r="N169" s="127" t="str">
        <f t="shared" si="8"/>
        <v/>
      </c>
      <c r="P169" s="48"/>
    </row>
    <row r="170" spans="1:16">
      <c r="A170" s="215" t="s">
        <v>199</v>
      </c>
      <c r="B170" s="211"/>
      <c r="C170" s="47">
        <v>553</v>
      </c>
      <c r="D170" s="87">
        <f>(J$8 &lt; 2000)*'Level 1'!B169+(J$8 &gt;= 2000)*(J$8 &lt; 5000)*'Level 2'!B169+(J$8 &gt;= 5000)*(J$8 &lt; 10000)*'Level 3'!B169+(J$8 &gt;= 10000)*(J$8 &lt; 25000)*'Level 4'!B169+(J$8 &gt;= 25000)*'Level 5'!B169</f>
        <v>553</v>
      </c>
      <c r="E170" s="134"/>
      <c r="F170" s="135"/>
      <c r="G170" s="135"/>
      <c r="H170" s="135"/>
      <c r="I170" s="135"/>
      <c r="J170" s="135"/>
      <c r="K170" s="135"/>
      <c r="L170" s="110">
        <f t="shared" si="6"/>
        <v>0</v>
      </c>
      <c r="M170" s="127" t="str">
        <f t="shared" si="7"/>
        <v/>
      </c>
      <c r="N170" s="127" t="str">
        <f t="shared" si="8"/>
        <v/>
      </c>
      <c r="P170" s="48"/>
    </row>
    <row r="171" spans="1:16">
      <c r="A171" s="215" t="s">
        <v>200</v>
      </c>
      <c r="B171" s="212"/>
      <c r="C171" s="47">
        <v>553</v>
      </c>
      <c r="D171" s="87">
        <f>(J$8 &lt; 2000)*'Level 1'!B170+(J$8 &gt;= 2000)*(J$8 &lt; 5000)*'Level 2'!B170+(J$8 &gt;= 5000)*(J$8 &lt; 10000)*'Level 3'!B170+(J$8 &gt;= 10000)*(J$8 &lt; 25000)*'Level 4'!B170+(J$8 &gt;= 25000)*'Level 5'!B170</f>
        <v>553</v>
      </c>
      <c r="E171" s="134"/>
      <c r="F171" s="135"/>
      <c r="G171" s="135"/>
      <c r="H171" s="135"/>
      <c r="I171" s="135"/>
      <c r="J171" s="135"/>
      <c r="K171" s="135"/>
      <c r="L171" s="110">
        <f t="shared" si="6"/>
        <v>0</v>
      </c>
      <c r="M171" s="127" t="str">
        <f t="shared" si="7"/>
        <v/>
      </c>
      <c r="N171" s="127" t="str">
        <f t="shared" si="8"/>
        <v/>
      </c>
      <c r="P171" s="48"/>
    </row>
    <row r="172" spans="1:16">
      <c r="A172" s="215" t="s">
        <v>201</v>
      </c>
      <c r="B172" s="217"/>
      <c r="C172" s="47">
        <v>553</v>
      </c>
      <c r="D172" s="87">
        <f>(J$8 &lt; 2000)*'Level 1'!B171+(J$8 &gt;= 2000)*(J$8 &lt; 5000)*'Level 2'!B171+(J$8 &gt;= 5000)*(J$8 &lt; 10000)*'Level 3'!B171+(J$8 &gt;= 10000)*(J$8 &lt; 25000)*'Level 4'!B171+(J$8 &gt;= 25000)*'Level 5'!B171</f>
        <v>553</v>
      </c>
      <c r="E172" s="134"/>
      <c r="F172" s="135"/>
      <c r="G172" s="135"/>
      <c r="H172" s="135"/>
      <c r="I172" s="135"/>
      <c r="J172" s="135"/>
      <c r="K172" s="135"/>
      <c r="L172" s="110">
        <f t="shared" si="6"/>
        <v>0</v>
      </c>
      <c r="M172" s="127" t="str">
        <f t="shared" si="7"/>
        <v/>
      </c>
      <c r="N172" s="127" t="str">
        <f t="shared" si="8"/>
        <v/>
      </c>
      <c r="P172" s="48"/>
    </row>
    <row r="173" spans="1:16">
      <c r="A173" s="211" t="s">
        <v>202</v>
      </c>
      <c r="B173" s="212"/>
      <c r="C173" s="47">
        <v>553</v>
      </c>
      <c r="D173" s="87">
        <f>(J$8 &lt; 2000)*'Level 1'!B172+(J$8 &gt;= 2000)*(J$8 &lt; 5000)*'Level 2'!B172+(J$8 &gt;= 5000)*(J$8 &lt; 10000)*'Level 3'!B172+(J$8 &gt;= 10000)*(J$8 &lt; 25000)*'Level 4'!B172+(J$8 &gt;= 25000)*'Level 5'!B172</f>
        <v>553</v>
      </c>
      <c r="E173" s="134"/>
      <c r="F173" s="135"/>
      <c r="G173" s="135"/>
      <c r="H173" s="135"/>
      <c r="I173" s="135"/>
      <c r="J173" s="135"/>
      <c r="K173" s="135"/>
      <c r="L173" s="110">
        <f t="shared" si="6"/>
        <v>0</v>
      </c>
      <c r="M173" s="127" t="str">
        <f t="shared" si="7"/>
        <v/>
      </c>
      <c r="N173" s="127" t="str">
        <f t="shared" si="8"/>
        <v/>
      </c>
      <c r="P173" s="48"/>
    </row>
    <row r="174" spans="1:16">
      <c r="A174" s="212"/>
      <c r="B174" s="232"/>
      <c r="C174" s="47"/>
      <c r="D174" s="87"/>
      <c r="E174" s="134"/>
      <c r="F174" s="135"/>
      <c r="G174" s="135"/>
      <c r="H174" s="135"/>
      <c r="I174" s="135"/>
      <c r="J174" s="135"/>
      <c r="K174" s="135"/>
      <c r="L174" s="110">
        <f t="shared" si="6"/>
        <v>0</v>
      </c>
      <c r="M174" s="127" t="str">
        <f t="shared" si="7"/>
        <v/>
      </c>
      <c r="N174" s="127" t="str">
        <f t="shared" si="8"/>
        <v/>
      </c>
      <c r="P174" s="48"/>
    </row>
    <row r="175" spans="1:16">
      <c r="A175" s="213" t="s">
        <v>203</v>
      </c>
      <c r="B175" s="213"/>
      <c r="C175" s="47">
        <v>553</v>
      </c>
      <c r="D175" s="87">
        <f>(J$8 &lt; 2000)*'Level 1'!B174+(J$8 &gt;= 2000)*(J$8 &lt; 5000)*'Level 2'!B174+(J$8 &gt;= 5000)*(J$8 &lt; 10000)*'Level 3'!B174+(J$8 &gt;= 10000)*(J$8 &lt; 25000)*'Level 4'!B174+(J$8 &gt;= 25000)*'Level 5'!B174</f>
        <v>553</v>
      </c>
      <c r="E175" s="134"/>
      <c r="F175" s="135"/>
      <c r="G175" s="135"/>
      <c r="H175" s="135"/>
      <c r="I175" s="135"/>
      <c r="J175" s="135"/>
      <c r="K175" s="135"/>
      <c r="L175" s="110">
        <f t="shared" si="6"/>
        <v>0</v>
      </c>
      <c r="M175" s="127" t="str">
        <f t="shared" si="7"/>
        <v/>
      </c>
      <c r="N175" s="127" t="str">
        <f t="shared" si="8"/>
        <v/>
      </c>
      <c r="P175" s="48"/>
    </row>
    <row r="176" spans="1:16">
      <c r="A176" s="211" t="s">
        <v>204</v>
      </c>
      <c r="B176" s="215"/>
      <c r="C176" s="47">
        <v>553</v>
      </c>
      <c r="D176" s="87">
        <f>(J$8 &lt; 2000)*'Level 1'!B175+(J$8 &gt;= 2000)*(J$8 &lt; 5000)*'Level 2'!B175+(J$8 &gt;= 5000)*(J$8 &lt; 10000)*'Level 3'!B175+(J$8 &gt;= 10000)*(J$8 &lt; 25000)*'Level 4'!B175+(J$8 &gt;= 25000)*'Level 5'!B175</f>
        <v>553</v>
      </c>
      <c r="E176" s="134"/>
      <c r="F176" s="135"/>
      <c r="G176" s="135"/>
      <c r="H176" s="135"/>
      <c r="I176" s="135"/>
      <c r="J176" s="135"/>
      <c r="K176" s="135"/>
      <c r="L176" s="110">
        <f t="shared" si="6"/>
        <v>0</v>
      </c>
      <c r="M176" s="127" t="str">
        <f t="shared" si="7"/>
        <v/>
      </c>
      <c r="N176" s="127" t="str">
        <f t="shared" si="8"/>
        <v/>
      </c>
      <c r="P176" s="48"/>
    </row>
    <row r="177" spans="1:16">
      <c r="A177" s="212"/>
      <c r="B177" s="215"/>
      <c r="C177" s="47"/>
      <c r="D177" s="87"/>
      <c r="E177" s="134"/>
      <c r="F177" s="135"/>
      <c r="G177" s="135"/>
      <c r="H177" s="135"/>
      <c r="I177" s="135"/>
      <c r="J177" s="135"/>
      <c r="K177" s="135"/>
      <c r="L177" s="110">
        <f t="shared" si="6"/>
        <v>0</v>
      </c>
      <c r="M177" s="127" t="str">
        <f t="shared" si="7"/>
        <v/>
      </c>
      <c r="N177" s="127" t="str">
        <f t="shared" si="8"/>
        <v/>
      </c>
      <c r="P177" s="48"/>
    </row>
    <row r="178" spans="1:16">
      <c r="A178" s="217" t="s">
        <v>98</v>
      </c>
      <c r="B178" s="215"/>
      <c r="C178" s="47">
        <v>553</v>
      </c>
      <c r="D178" s="87">
        <f>(J$8 &lt; 2000)*'Level 1'!B177+(J$8 &gt;= 2000)*(J$8 &lt; 5000)*'Level 2'!B177+(J$8 &gt;= 5000)*(J$8 &lt; 10000)*'Level 3'!B177+(J$8 &gt;= 10000)*(J$8 &lt; 25000)*'Level 4'!B177+(J$8 &gt;= 25000)*'Level 5'!B177</f>
        <v>553</v>
      </c>
      <c r="E178" s="134"/>
      <c r="F178" s="135"/>
      <c r="G178" s="135"/>
      <c r="H178" s="135"/>
      <c r="I178" s="135"/>
      <c r="J178" s="135"/>
      <c r="K178" s="135"/>
      <c r="L178" s="110">
        <f t="shared" si="6"/>
        <v>0</v>
      </c>
      <c r="M178" s="127" t="str">
        <f t="shared" si="7"/>
        <v/>
      </c>
      <c r="N178" s="127" t="str">
        <f t="shared" si="8"/>
        <v/>
      </c>
      <c r="P178" s="48"/>
    </row>
    <row r="179" spans="1:16">
      <c r="A179" s="212"/>
      <c r="B179" s="215"/>
      <c r="C179" s="47"/>
      <c r="D179" s="245"/>
      <c r="E179" s="134"/>
      <c r="F179" s="135"/>
      <c r="G179" s="135"/>
      <c r="H179" s="135"/>
      <c r="I179" s="135"/>
      <c r="J179" s="135"/>
      <c r="K179" s="135"/>
      <c r="L179" s="110">
        <f t="shared" si="6"/>
        <v>0</v>
      </c>
      <c r="M179" s="127" t="str">
        <f t="shared" si="7"/>
        <v/>
      </c>
      <c r="N179" s="127" t="str">
        <f t="shared" si="8"/>
        <v/>
      </c>
      <c r="P179" s="48"/>
    </row>
    <row r="180" spans="1:16">
      <c r="A180" s="291" t="s">
        <v>151</v>
      </c>
      <c r="B180" s="292"/>
      <c r="C180" s="292"/>
      <c r="D180" s="295"/>
      <c r="E180" s="237"/>
      <c r="F180" s="238"/>
      <c r="G180" s="238"/>
      <c r="H180" s="238"/>
      <c r="I180" s="238"/>
      <c r="J180" s="238"/>
      <c r="K180" s="238"/>
      <c r="L180" s="235">
        <f t="shared" si="6"/>
        <v>0</v>
      </c>
      <c r="M180" s="236" t="str">
        <f t="shared" si="7"/>
        <v/>
      </c>
      <c r="N180" s="236" t="str">
        <f t="shared" si="8"/>
        <v/>
      </c>
      <c r="P180" s="48"/>
    </row>
    <row r="181" spans="1:16">
      <c r="A181" s="213" t="s">
        <v>23</v>
      </c>
      <c r="B181" s="211"/>
      <c r="C181" s="50">
        <v>2063</v>
      </c>
      <c r="D181" s="87">
        <f>(J$8 &lt; 2000)*'Level 1'!B180+(J$8 &gt;= 2000)*(J$8 &lt; 5000)*'Level 2'!B180+(J$8 &gt;= 5000)*(J$8 &lt; 10000)*'Level 3'!B180+(J$8 &gt;= 10000)*(J$8 &lt; 25000)*'Level 4'!B180+(J$8 &gt;= 25000)*'Level 5'!B180</f>
        <v>2063</v>
      </c>
      <c r="E181" s="134"/>
      <c r="F181" s="135"/>
      <c r="G181" s="135"/>
      <c r="H181" s="135"/>
      <c r="I181" s="135"/>
      <c r="J181" s="135"/>
      <c r="K181" s="135"/>
      <c r="L181" s="110">
        <f t="shared" si="6"/>
        <v>0</v>
      </c>
      <c r="M181" s="127" t="str">
        <f t="shared" si="7"/>
        <v/>
      </c>
      <c r="N181" s="127" t="str">
        <f t="shared" si="8"/>
        <v/>
      </c>
      <c r="O181" s="48">
        <f>IF(L181&gt;0,1,0)</f>
        <v>0</v>
      </c>
      <c r="P181" s="48"/>
    </row>
    <row r="182" spans="1:16" s="91" customFormat="1">
      <c r="A182" s="215" t="s">
        <v>27</v>
      </c>
      <c r="B182" s="212"/>
      <c r="C182" s="51">
        <v>2250</v>
      </c>
      <c r="D182" s="87">
        <f>(J$8 &lt; 2000)*'Level 1'!B181+(J$8 &gt;= 2000)*(J$8 &lt; 5000)*'Level 2'!B181+(J$8 &gt;= 5000)*(J$8 &lt; 10000)*'Level 3'!B181+(J$8 &gt;= 10000)*(J$8 &lt; 25000)*'Level 4'!B181+(J$8 &gt;= 25000)*'Level 5'!B181</f>
        <v>2250</v>
      </c>
      <c r="E182" s="134"/>
      <c r="F182" s="135"/>
      <c r="G182" s="135"/>
      <c r="H182" s="135"/>
      <c r="I182" s="135"/>
      <c r="J182" s="135"/>
      <c r="K182" s="135"/>
      <c r="L182" s="110">
        <f t="shared" si="6"/>
        <v>0</v>
      </c>
      <c r="M182" s="127" t="str">
        <f t="shared" si="7"/>
        <v/>
      </c>
      <c r="N182" s="127" t="str">
        <f t="shared" si="8"/>
        <v/>
      </c>
      <c r="O182" s="48"/>
    </row>
    <row r="183" spans="1:16">
      <c r="A183" s="215" t="s">
        <v>24</v>
      </c>
      <c r="B183" s="213"/>
      <c r="C183" s="47">
        <v>2063</v>
      </c>
      <c r="D183" s="87">
        <f>(J$8 &lt; 2000)*'Level 1'!B182+(J$8 &gt;= 2000)*(J$8 &lt; 5000)*'Level 2'!B182+(J$8 &gt;= 5000)*(J$8 &lt; 10000)*'Level 3'!B182+(J$8 &gt;= 10000)*(J$8 &lt; 25000)*'Level 4'!B182+(J$8 &gt;= 25000)*'Level 5'!B182</f>
        <v>2063</v>
      </c>
      <c r="E183" s="134"/>
      <c r="F183" s="135"/>
      <c r="G183" s="135"/>
      <c r="H183" s="135"/>
      <c r="I183" s="135"/>
      <c r="J183" s="135"/>
      <c r="K183" s="135"/>
      <c r="L183" s="110">
        <f t="shared" si="6"/>
        <v>0</v>
      </c>
      <c r="M183" s="127" t="str">
        <f t="shared" si="7"/>
        <v/>
      </c>
      <c r="N183" s="127" t="str">
        <f t="shared" si="8"/>
        <v/>
      </c>
    </row>
    <row r="184" spans="1:16">
      <c r="A184" s="215" t="s">
        <v>28</v>
      </c>
      <c r="B184" s="215"/>
      <c r="C184" s="47">
        <v>2250</v>
      </c>
      <c r="D184" s="87">
        <f>(J$8 &lt; 2000)*'Level 1'!B183+(J$8 &gt;= 2000)*(J$8 &lt; 5000)*'Level 2'!B183+(J$8 &gt;= 5000)*(J$8 &lt; 10000)*'Level 3'!B183+(J$8 &gt;= 10000)*(J$8 &lt; 25000)*'Level 4'!B183+(J$8 &gt;= 25000)*'Level 5'!B183</f>
        <v>2250</v>
      </c>
      <c r="E184" s="134"/>
      <c r="F184" s="135"/>
      <c r="G184" s="135"/>
      <c r="H184" s="135"/>
      <c r="I184" s="135"/>
      <c r="J184" s="135"/>
      <c r="K184" s="135"/>
      <c r="L184" s="110">
        <f t="shared" si="6"/>
        <v>0</v>
      </c>
      <c r="M184" s="127" t="str">
        <f t="shared" si="7"/>
        <v/>
      </c>
      <c r="N184" s="127" t="str">
        <f t="shared" si="8"/>
        <v/>
      </c>
    </row>
    <row r="185" spans="1:16" s="91" customFormat="1">
      <c r="A185" s="215" t="s">
        <v>25</v>
      </c>
      <c r="B185" s="215"/>
      <c r="C185" s="47">
        <v>2063</v>
      </c>
      <c r="D185" s="87">
        <f>(J$8 &lt; 2000)*'Level 1'!B184+(J$8 &gt;= 2000)*(J$8 &lt; 5000)*'Level 2'!B184+(J$8 &gt;= 5000)*(J$8 &lt; 10000)*'Level 3'!B184+(J$8 &gt;= 10000)*(J$8 &lt; 25000)*'Level 4'!B184+(J$8 &gt;= 25000)*'Level 5'!B184</f>
        <v>2063</v>
      </c>
      <c r="E185" s="134"/>
      <c r="F185" s="135"/>
      <c r="G185" s="135"/>
      <c r="H185" s="135"/>
      <c r="I185" s="135"/>
      <c r="J185" s="135"/>
      <c r="K185" s="135"/>
      <c r="L185" s="110">
        <f t="shared" si="6"/>
        <v>0</v>
      </c>
      <c r="M185" s="127" t="str">
        <f t="shared" si="7"/>
        <v/>
      </c>
      <c r="N185" s="127" t="str">
        <f t="shared" si="8"/>
        <v/>
      </c>
      <c r="O185" s="48"/>
    </row>
    <row r="186" spans="1:16">
      <c r="A186" s="215" t="s">
        <v>29</v>
      </c>
      <c r="B186" s="215"/>
      <c r="C186" s="47">
        <v>2250</v>
      </c>
      <c r="D186" s="87">
        <f>(J$8 &lt; 2000)*'Level 1'!B185+(J$8 &gt;= 2000)*(J$8 &lt; 5000)*'Level 2'!B185+(J$8 &gt;= 5000)*(J$8 &lt; 10000)*'Level 3'!B185+(J$8 &gt;= 10000)*(J$8 &lt; 25000)*'Level 4'!B185+(J$8 &gt;= 25000)*'Level 5'!B185</f>
        <v>2250</v>
      </c>
      <c r="E186" s="134"/>
      <c r="F186" s="135"/>
      <c r="G186" s="135"/>
      <c r="H186" s="135"/>
      <c r="I186" s="135"/>
      <c r="J186" s="135"/>
      <c r="K186" s="135"/>
      <c r="L186" s="110">
        <f t="shared" si="6"/>
        <v>0</v>
      </c>
      <c r="M186" s="127" t="str">
        <f t="shared" si="7"/>
        <v/>
      </c>
      <c r="N186" s="127" t="str">
        <f t="shared" si="8"/>
        <v/>
      </c>
    </row>
    <row r="187" spans="1:16">
      <c r="A187" s="215" t="s">
        <v>26</v>
      </c>
      <c r="B187" s="215"/>
      <c r="C187" s="47">
        <v>2063</v>
      </c>
      <c r="D187" s="87">
        <f>(J$8 &lt; 2000)*'Level 1'!B186+(J$8 &gt;= 2000)*(J$8 &lt; 5000)*'Level 2'!B186+(J$8 &gt;= 5000)*(J$8 &lt; 10000)*'Level 3'!B186+(J$8 &gt;= 10000)*(J$8 &lt; 25000)*'Level 4'!B186+(J$8 &gt;= 25000)*'Level 5'!B186</f>
        <v>2063</v>
      </c>
      <c r="E187" s="134"/>
      <c r="F187" s="135"/>
      <c r="G187" s="135"/>
      <c r="H187" s="135"/>
      <c r="I187" s="135"/>
      <c r="J187" s="135"/>
      <c r="K187" s="135"/>
      <c r="L187" s="110">
        <f t="shared" si="6"/>
        <v>0</v>
      </c>
      <c r="M187" s="127" t="str">
        <f t="shared" si="7"/>
        <v/>
      </c>
      <c r="N187" s="127" t="str">
        <f t="shared" si="8"/>
        <v/>
      </c>
    </row>
    <row r="188" spans="1:16">
      <c r="A188" s="211" t="s">
        <v>30</v>
      </c>
      <c r="B188" s="215"/>
      <c r="C188" s="49">
        <v>2250</v>
      </c>
      <c r="D188" s="87">
        <f>(J$8 &lt; 2000)*'Level 1'!B187+(J$8 &gt;= 2000)*(J$8 &lt; 5000)*'Level 2'!B187+(J$8 &gt;= 5000)*(J$8 &lt; 10000)*'Level 3'!B187+(J$8 &gt;= 10000)*(J$8 &lt; 25000)*'Level 4'!B187+(J$8 &gt;= 25000)*'Level 5'!B187</f>
        <v>2250</v>
      </c>
      <c r="E188" s="134"/>
      <c r="F188" s="135"/>
      <c r="G188" s="135"/>
      <c r="H188" s="135"/>
      <c r="I188" s="135"/>
      <c r="J188" s="135"/>
      <c r="K188" s="135"/>
      <c r="L188" s="110">
        <f t="shared" si="6"/>
        <v>0</v>
      </c>
      <c r="M188" s="127" t="str">
        <f t="shared" si="7"/>
        <v/>
      </c>
      <c r="N188" s="127" t="str">
        <f t="shared" si="8"/>
        <v/>
      </c>
    </row>
    <row r="189" spans="1:16">
      <c r="A189" s="212"/>
      <c r="B189" s="215"/>
      <c r="C189" s="156"/>
      <c r="D189" s="87"/>
      <c r="E189" s="134"/>
      <c r="F189" s="135"/>
      <c r="G189" s="135"/>
      <c r="H189" s="135"/>
      <c r="I189" s="135"/>
      <c r="J189" s="135"/>
      <c r="K189" s="135"/>
      <c r="L189" s="110">
        <f t="shared" si="6"/>
        <v>0</v>
      </c>
      <c r="M189" s="127" t="str">
        <f t="shared" si="7"/>
        <v/>
      </c>
      <c r="N189" s="127" t="str">
        <f t="shared" si="8"/>
        <v/>
      </c>
    </row>
    <row r="190" spans="1:16">
      <c r="A190" s="213" t="s">
        <v>31</v>
      </c>
      <c r="B190" s="211"/>
      <c r="C190" s="50">
        <v>2063</v>
      </c>
      <c r="D190" s="87">
        <f>(J$8 &lt; 2000)*'Level 1'!B189+(J$8 &gt;= 2000)*(J$8 &lt; 5000)*'Level 2'!B189+(J$8 &gt;= 5000)*(J$8 &lt; 10000)*'Level 3'!B189+(J$8 &gt;= 10000)*(J$8 &lt; 25000)*'Level 4'!B189+(J$8 &gt;= 25000)*'Level 5'!B189</f>
        <v>2063</v>
      </c>
      <c r="E190" s="134"/>
      <c r="F190" s="135"/>
      <c r="G190" s="135"/>
      <c r="H190" s="135"/>
      <c r="I190" s="135"/>
      <c r="J190" s="135"/>
      <c r="K190" s="135"/>
      <c r="L190" s="110">
        <f t="shared" si="6"/>
        <v>0</v>
      </c>
      <c r="M190" s="127" t="str">
        <f t="shared" si="7"/>
        <v/>
      </c>
      <c r="N190" s="127" t="str">
        <f t="shared" si="8"/>
        <v/>
      </c>
    </row>
    <row r="191" spans="1:16">
      <c r="A191" s="215" t="s">
        <v>32</v>
      </c>
      <c r="B191" s="212"/>
      <c r="C191" s="51">
        <v>2250</v>
      </c>
      <c r="D191" s="87">
        <f>(J$8 &lt; 2000)*'Level 1'!B190+(J$8 &gt;= 2000)*(J$8 &lt; 5000)*'Level 2'!B190+(J$8 &gt;= 5000)*(J$8 &lt; 10000)*'Level 3'!B190+(J$8 &gt;= 10000)*(J$8 &lt; 25000)*'Level 4'!B190+(J$8 &gt;= 25000)*'Level 5'!B190</f>
        <v>2250</v>
      </c>
      <c r="E191" s="134"/>
      <c r="F191" s="135"/>
      <c r="G191" s="135"/>
      <c r="H191" s="135"/>
      <c r="I191" s="135"/>
      <c r="J191" s="135"/>
      <c r="K191" s="135"/>
      <c r="L191" s="110">
        <f t="shared" si="6"/>
        <v>0</v>
      </c>
      <c r="M191" s="127" t="str">
        <f t="shared" si="7"/>
        <v/>
      </c>
      <c r="N191" s="127" t="str">
        <f t="shared" si="8"/>
        <v/>
      </c>
    </row>
    <row r="192" spans="1:16">
      <c r="A192" s="215" t="s">
        <v>33</v>
      </c>
      <c r="B192" s="213"/>
      <c r="C192" s="47">
        <v>2063</v>
      </c>
      <c r="D192" s="87">
        <f>(J$8 &lt; 2000)*'Level 1'!B191+(J$8 &gt;= 2000)*(J$8 &lt; 5000)*'Level 2'!B191+(J$8 &gt;= 5000)*(J$8 &lt; 10000)*'Level 3'!B191+(J$8 &gt;= 10000)*(J$8 &lt; 25000)*'Level 4'!B191+(J$8 &gt;= 25000)*'Level 5'!B191</f>
        <v>2063</v>
      </c>
      <c r="E192" s="134"/>
      <c r="F192" s="135"/>
      <c r="G192" s="135"/>
      <c r="H192" s="135"/>
      <c r="I192" s="135"/>
      <c r="J192" s="135"/>
      <c r="K192" s="135"/>
      <c r="L192" s="110">
        <f t="shared" si="6"/>
        <v>0</v>
      </c>
      <c r="M192" s="127" t="str">
        <f t="shared" si="7"/>
        <v/>
      </c>
      <c r="N192" s="127" t="str">
        <f t="shared" si="8"/>
        <v/>
      </c>
    </row>
    <row r="193" spans="1:14">
      <c r="A193" s="215" t="s">
        <v>34</v>
      </c>
      <c r="B193" s="215"/>
      <c r="C193" s="51">
        <v>2250</v>
      </c>
      <c r="D193" s="87">
        <f>(J$8 &lt; 2000)*'Level 1'!B192+(J$8 &gt;= 2000)*(J$8 &lt; 5000)*'Level 2'!B192+(J$8 &gt;= 5000)*(J$8 &lt; 10000)*'Level 3'!B192+(J$8 &gt;= 10000)*(J$8 &lt; 25000)*'Level 4'!B192+(J$8 &gt;= 25000)*'Level 5'!B192</f>
        <v>2250</v>
      </c>
      <c r="E193" s="134"/>
      <c r="F193" s="135"/>
      <c r="G193" s="135"/>
      <c r="H193" s="135"/>
      <c r="I193" s="135"/>
      <c r="J193" s="135"/>
      <c r="K193" s="135"/>
      <c r="L193" s="110">
        <f t="shared" si="6"/>
        <v>0</v>
      </c>
      <c r="M193" s="127" t="str">
        <f t="shared" si="7"/>
        <v/>
      </c>
      <c r="N193" s="127" t="str">
        <f t="shared" si="8"/>
        <v/>
      </c>
    </row>
    <row r="194" spans="1:14">
      <c r="A194" s="215" t="s">
        <v>35</v>
      </c>
      <c r="B194" s="215"/>
      <c r="C194" s="47">
        <v>2063</v>
      </c>
      <c r="D194" s="87">
        <f>(J$8 &lt; 2000)*'Level 1'!B193+(J$8 &gt;= 2000)*(J$8 &lt; 5000)*'Level 2'!B193+(J$8 &gt;= 5000)*(J$8 &lt; 10000)*'Level 3'!B193+(J$8 &gt;= 10000)*(J$8 &lt; 25000)*'Level 4'!B193+(J$8 &gt;= 25000)*'Level 5'!B193</f>
        <v>2063</v>
      </c>
      <c r="E194" s="134"/>
      <c r="F194" s="135"/>
      <c r="G194" s="135"/>
      <c r="H194" s="135"/>
      <c r="I194" s="135"/>
      <c r="J194" s="135"/>
      <c r="K194" s="135"/>
      <c r="L194" s="110">
        <f t="shared" si="6"/>
        <v>0</v>
      </c>
      <c r="M194" s="127" t="str">
        <f t="shared" si="7"/>
        <v/>
      </c>
      <c r="N194" s="127" t="str">
        <f t="shared" si="8"/>
        <v/>
      </c>
    </row>
    <row r="195" spans="1:14">
      <c r="A195" s="215" t="s">
        <v>36</v>
      </c>
      <c r="B195" s="215"/>
      <c r="C195" s="51">
        <v>2250</v>
      </c>
      <c r="D195" s="87">
        <f>(J$8 &lt; 2000)*'Level 1'!B194+(J$8 &gt;= 2000)*(J$8 &lt; 5000)*'Level 2'!B194+(J$8 &gt;= 5000)*(J$8 &lt; 10000)*'Level 3'!B194+(J$8 &gt;= 10000)*(J$8 &lt; 25000)*'Level 4'!B194+(J$8 &gt;= 25000)*'Level 5'!B194</f>
        <v>2250</v>
      </c>
      <c r="E195" s="134"/>
      <c r="F195" s="135"/>
      <c r="G195" s="135"/>
      <c r="H195" s="135"/>
      <c r="I195" s="135"/>
      <c r="J195" s="135"/>
      <c r="K195" s="135"/>
      <c r="L195" s="110">
        <f t="shared" si="6"/>
        <v>0</v>
      </c>
      <c r="M195" s="127" t="str">
        <f t="shared" si="7"/>
        <v/>
      </c>
      <c r="N195" s="127" t="str">
        <f t="shared" si="8"/>
        <v/>
      </c>
    </row>
    <row r="196" spans="1:14">
      <c r="A196" s="215" t="s">
        <v>37</v>
      </c>
      <c r="B196" s="215"/>
      <c r="C196" s="47">
        <v>2063</v>
      </c>
      <c r="D196" s="87">
        <f>(J$8 &lt; 2000)*'Level 1'!B195+(J$8 &gt;= 2000)*(J$8 &lt; 5000)*'Level 2'!B195+(J$8 &gt;= 5000)*(J$8 &lt; 10000)*'Level 3'!B195+(J$8 &gt;= 10000)*(J$8 &lt; 25000)*'Level 4'!B195+(J$8 &gt;= 25000)*'Level 5'!B195</f>
        <v>2063</v>
      </c>
      <c r="E196" s="134"/>
      <c r="F196" s="135"/>
      <c r="G196" s="135"/>
      <c r="H196" s="135"/>
      <c r="I196" s="135"/>
      <c r="J196" s="135"/>
      <c r="K196" s="135"/>
      <c r="L196" s="110">
        <f t="shared" si="6"/>
        <v>0</v>
      </c>
      <c r="M196" s="127" t="str">
        <f t="shared" si="7"/>
        <v/>
      </c>
      <c r="N196" s="127" t="str">
        <f t="shared" si="8"/>
        <v/>
      </c>
    </row>
    <row r="197" spans="1:14">
      <c r="A197" s="211" t="s">
        <v>38</v>
      </c>
      <c r="B197" s="211"/>
      <c r="C197" s="116">
        <v>2250</v>
      </c>
      <c r="D197" s="87">
        <f>(J$8 &lt; 2000)*'Level 1'!B196+(J$8 &gt;= 2000)*(J$8 &lt; 5000)*'Level 2'!B196+(J$8 &gt;= 5000)*(J$8 &lt; 10000)*'Level 3'!B196+(J$8 &gt;= 10000)*(J$8 &lt; 25000)*'Level 4'!B196+(J$8 &gt;= 25000)*'Level 5'!B196</f>
        <v>2250</v>
      </c>
      <c r="E197" s="134"/>
      <c r="F197" s="135"/>
      <c r="G197" s="135"/>
      <c r="H197" s="135"/>
      <c r="I197" s="135"/>
      <c r="J197" s="135"/>
      <c r="K197" s="135"/>
      <c r="L197" s="110">
        <f t="shared" si="6"/>
        <v>0</v>
      </c>
      <c r="M197" s="127" t="str">
        <f t="shared" si="7"/>
        <v/>
      </c>
      <c r="N197" s="127" t="str">
        <f t="shared" si="8"/>
        <v/>
      </c>
    </row>
    <row r="198" spans="1:14">
      <c r="A198" s="212"/>
      <c r="B198" s="212"/>
      <c r="C198" s="156"/>
      <c r="D198" s="87"/>
      <c r="E198" s="134"/>
      <c r="F198" s="135"/>
      <c r="G198" s="135"/>
      <c r="H198" s="135"/>
      <c r="I198" s="135"/>
      <c r="J198" s="135"/>
      <c r="K198" s="135"/>
      <c r="L198" s="110">
        <f t="shared" si="6"/>
        <v>0</v>
      </c>
      <c r="M198" s="127" t="str">
        <f t="shared" si="7"/>
        <v/>
      </c>
      <c r="N198" s="127" t="str">
        <f t="shared" si="8"/>
        <v/>
      </c>
    </row>
    <row r="199" spans="1:14">
      <c r="A199" s="213" t="s">
        <v>39</v>
      </c>
      <c r="B199" s="213"/>
      <c r="C199" s="30">
        <v>2063</v>
      </c>
      <c r="D199" s="87">
        <f>(J$8 &lt; 2000)*'Level 1'!B198+(J$8 &gt;= 2000)*(J$8 &lt; 5000)*'Level 2'!B198+(J$8 &gt;= 5000)*(J$8 &lt; 10000)*'Level 3'!B198+(J$8 &gt;= 10000)*(J$8 &lt; 25000)*'Level 4'!B198+(J$8 &gt;= 25000)*'Level 5'!B198</f>
        <v>2063</v>
      </c>
      <c r="E199" s="134"/>
      <c r="F199" s="135"/>
      <c r="G199" s="135"/>
      <c r="H199" s="135"/>
      <c r="I199" s="135"/>
      <c r="J199" s="135"/>
      <c r="K199" s="135"/>
      <c r="L199" s="110">
        <f t="shared" si="6"/>
        <v>0</v>
      </c>
      <c r="M199" s="127" t="str">
        <f t="shared" si="7"/>
        <v/>
      </c>
      <c r="N199" s="127" t="str">
        <f t="shared" si="8"/>
        <v/>
      </c>
    </row>
    <row r="200" spans="1:14">
      <c r="A200" s="215" t="s">
        <v>40</v>
      </c>
      <c r="B200" s="215"/>
      <c r="C200" s="30">
        <v>2250</v>
      </c>
      <c r="D200" s="87">
        <f>(J$8 &lt; 2000)*'Level 1'!B199+(J$8 &gt;= 2000)*(J$8 &lt; 5000)*'Level 2'!B199+(J$8 &gt;= 5000)*(J$8 &lt; 10000)*'Level 3'!B199+(J$8 &gt;= 10000)*(J$8 &lt; 25000)*'Level 4'!B199+(J$8 &gt;= 25000)*'Level 5'!B199</f>
        <v>2250</v>
      </c>
      <c r="E200" s="134"/>
      <c r="F200" s="135"/>
      <c r="G200" s="135"/>
      <c r="H200" s="135"/>
      <c r="I200" s="135"/>
      <c r="J200" s="135"/>
      <c r="K200" s="135"/>
      <c r="L200" s="110">
        <f t="shared" si="6"/>
        <v>0</v>
      </c>
      <c r="M200" s="127" t="str">
        <f t="shared" si="7"/>
        <v/>
      </c>
      <c r="N200" s="127" t="str">
        <f t="shared" si="8"/>
        <v/>
      </c>
    </row>
    <row r="201" spans="1:14">
      <c r="A201" s="215" t="s">
        <v>41</v>
      </c>
      <c r="B201" s="215"/>
      <c r="C201" s="29">
        <v>2063</v>
      </c>
      <c r="D201" s="87">
        <f>(J$8 &lt; 2000)*'Level 1'!B200+(J$8 &gt;= 2000)*(J$8 &lt; 5000)*'Level 2'!B200+(J$8 &gt;= 5000)*(J$8 &lt; 10000)*'Level 3'!B200+(J$8 &gt;= 10000)*(J$8 &lt; 25000)*'Level 4'!B200+(J$8 &gt;= 25000)*'Level 5'!B200</f>
        <v>2063</v>
      </c>
      <c r="E201" s="134"/>
      <c r="F201" s="135"/>
      <c r="G201" s="135"/>
      <c r="H201" s="135"/>
      <c r="I201" s="135"/>
      <c r="J201" s="135"/>
      <c r="K201" s="135"/>
      <c r="L201" s="110">
        <f t="shared" si="6"/>
        <v>0</v>
      </c>
      <c r="M201" s="127" t="str">
        <f t="shared" si="7"/>
        <v/>
      </c>
      <c r="N201" s="127" t="str">
        <f t="shared" si="8"/>
        <v/>
      </c>
    </row>
    <row r="202" spans="1:14">
      <c r="A202" s="215" t="s">
        <v>42</v>
      </c>
      <c r="B202" s="215"/>
      <c r="C202" s="30">
        <v>2250</v>
      </c>
      <c r="D202" s="87">
        <f>(J$8 &lt; 2000)*'Level 1'!B201+(J$8 &gt;= 2000)*(J$8 &lt; 5000)*'Level 2'!B201+(J$8 &gt;= 5000)*(J$8 &lt; 10000)*'Level 3'!B201+(J$8 &gt;= 10000)*(J$8 &lt; 25000)*'Level 4'!B201+(J$8 &gt;= 25000)*'Level 5'!B201</f>
        <v>2250</v>
      </c>
      <c r="E202" s="134"/>
      <c r="F202" s="135"/>
      <c r="G202" s="135"/>
      <c r="H202" s="135"/>
      <c r="I202" s="135"/>
      <c r="J202" s="135"/>
      <c r="K202" s="135"/>
      <c r="L202" s="110">
        <f t="shared" si="6"/>
        <v>0</v>
      </c>
      <c r="M202" s="127" t="str">
        <f t="shared" si="7"/>
        <v/>
      </c>
      <c r="N202" s="127" t="str">
        <f t="shared" si="8"/>
        <v/>
      </c>
    </row>
    <row r="203" spans="1:14">
      <c r="A203" s="215" t="s">
        <v>43</v>
      </c>
      <c r="B203" s="215"/>
      <c r="C203" s="29">
        <v>2063</v>
      </c>
      <c r="D203" s="87">
        <f>(J$8 &lt; 2000)*'Level 1'!B202+(J$8 &gt;= 2000)*(J$8 &lt; 5000)*'Level 2'!B202+(J$8 &gt;= 5000)*(J$8 &lt; 10000)*'Level 3'!B202+(J$8 &gt;= 10000)*(J$8 &lt; 25000)*'Level 4'!B202+(J$8 &gt;= 25000)*'Level 5'!B202</f>
        <v>2063</v>
      </c>
      <c r="E203" s="134"/>
      <c r="F203" s="135"/>
      <c r="G203" s="135"/>
      <c r="H203" s="135"/>
      <c r="I203" s="135"/>
      <c r="J203" s="135"/>
      <c r="K203" s="135"/>
      <c r="L203" s="110">
        <f t="shared" si="6"/>
        <v>0</v>
      </c>
      <c r="M203" s="127" t="str">
        <f t="shared" si="7"/>
        <v/>
      </c>
      <c r="N203" s="127" t="str">
        <f t="shared" si="8"/>
        <v/>
      </c>
    </row>
    <row r="204" spans="1:14">
      <c r="A204" s="211" t="s">
        <v>44</v>
      </c>
      <c r="B204" s="211"/>
      <c r="C204" s="119">
        <v>2250</v>
      </c>
      <c r="D204" s="87">
        <f>(J$8 &lt; 2000)*'Level 1'!B203+(J$8 &gt;= 2000)*(J$8 &lt; 5000)*'Level 2'!B203+(J$8 &gt;= 5000)*(J$8 &lt; 10000)*'Level 3'!B203+(J$8 &gt;= 10000)*(J$8 &lt; 25000)*'Level 4'!B203+(J$8 &gt;= 25000)*'Level 5'!B203</f>
        <v>2250</v>
      </c>
      <c r="E204" s="134"/>
      <c r="F204" s="135"/>
      <c r="G204" s="135"/>
      <c r="H204" s="135"/>
      <c r="I204" s="135"/>
      <c r="J204" s="135"/>
      <c r="K204" s="135"/>
      <c r="L204" s="110">
        <f t="shared" ref="L204:L268" si="9">SUM(E204:K204)</f>
        <v>0</v>
      </c>
      <c r="M204" s="127" t="str">
        <f t="shared" ref="M204:M268" si="10">IF(SUM(L204*C204)&gt;0,SUM(L204*C204),"")</f>
        <v/>
      </c>
      <c r="N204" s="127" t="str">
        <f t="shared" ref="N204:N268" si="11">IF(SUM(L204*D204)&gt;0,SUM(L204*D204),"")</f>
        <v/>
      </c>
    </row>
    <row r="205" spans="1:14">
      <c r="A205" s="212"/>
      <c r="B205" s="212"/>
      <c r="C205" s="115"/>
      <c r="D205" s="87"/>
      <c r="E205" s="134"/>
      <c r="F205" s="135"/>
      <c r="G205" s="135"/>
      <c r="H205" s="135"/>
      <c r="I205" s="135"/>
      <c r="J205" s="135"/>
      <c r="K205" s="135"/>
      <c r="L205" s="110">
        <f t="shared" si="9"/>
        <v>0</v>
      </c>
      <c r="M205" s="127" t="str">
        <f t="shared" si="10"/>
        <v/>
      </c>
      <c r="N205" s="127" t="str">
        <f t="shared" si="11"/>
        <v/>
      </c>
    </row>
    <row r="206" spans="1:14">
      <c r="A206" s="213" t="s">
        <v>45</v>
      </c>
      <c r="B206" s="213"/>
      <c r="C206" s="30">
        <v>2063</v>
      </c>
      <c r="D206" s="87">
        <f>(J$8 &lt; 2000)*'Level 1'!B205+(J$8 &gt;= 2000)*(J$8 &lt; 5000)*'Level 2'!B205+(J$8 &gt;= 5000)*(J$8 &lt; 10000)*'Level 3'!B205+(J$8 &gt;= 10000)*(J$8 &lt; 25000)*'Level 4'!B205+(J$8 &gt;= 25000)*'Level 5'!B205</f>
        <v>2063</v>
      </c>
      <c r="E206" s="134"/>
      <c r="F206" s="135"/>
      <c r="G206" s="135"/>
      <c r="H206" s="135"/>
      <c r="I206" s="135"/>
      <c r="J206" s="135"/>
      <c r="K206" s="135"/>
      <c r="L206" s="110">
        <f t="shared" si="9"/>
        <v>0</v>
      </c>
      <c r="M206" s="127" t="str">
        <f t="shared" si="10"/>
        <v/>
      </c>
      <c r="N206" s="127" t="str">
        <f t="shared" si="11"/>
        <v/>
      </c>
    </row>
    <row r="207" spans="1:14">
      <c r="A207" s="215" t="s">
        <v>46</v>
      </c>
      <c r="B207" s="211"/>
      <c r="C207" s="30">
        <v>2250</v>
      </c>
      <c r="D207" s="87">
        <f>(J$8 &lt; 2000)*'Level 1'!B206+(J$8 &gt;= 2000)*(J$8 &lt; 5000)*'Level 2'!B206+(J$8 &gt;= 5000)*(J$8 &lt; 10000)*'Level 3'!B206+(J$8 &gt;= 10000)*(J$8 &lt; 25000)*'Level 4'!B206+(J$8 &gt;= 25000)*'Level 5'!B206</f>
        <v>2250</v>
      </c>
      <c r="E207" s="134"/>
      <c r="F207" s="135"/>
      <c r="G207" s="135"/>
      <c r="H207" s="135"/>
      <c r="I207" s="135"/>
      <c r="J207" s="135"/>
      <c r="K207" s="135"/>
      <c r="L207" s="110">
        <f t="shared" si="9"/>
        <v>0</v>
      </c>
      <c r="M207" s="127" t="str">
        <f t="shared" si="10"/>
        <v/>
      </c>
      <c r="N207" s="127" t="str">
        <f t="shared" si="11"/>
        <v/>
      </c>
    </row>
    <row r="208" spans="1:14">
      <c r="A208" s="215" t="s">
        <v>47</v>
      </c>
      <c r="B208" s="212"/>
      <c r="C208" s="29">
        <v>2063</v>
      </c>
      <c r="D208" s="87">
        <f>(J$8 &lt; 2000)*'Level 1'!B207+(J$8 &gt;= 2000)*(J$8 &lt; 5000)*'Level 2'!B207+(J$8 &gt;= 5000)*(J$8 &lt; 10000)*'Level 3'!B207+(J$8 &gt;= 10000)*(J$8 &lt; 25000)*'Level 4'!B207+(J$8 &gt;= 25000)*'Level 5'!B207</f>
        <v>2063</v>
      </c>
      <c r="E208" s="134"/>
      <c r="F208" s="135"/>
      <c r="G208" s="135"/>
      <c r="H208" s="135"/>
      <c r="I208" s="135"/>
      <c r="J208" s="135"/>
      <c r="K208" s="135"/>
      <c r="L208" s="110">
        <f t="shared" si="9"/>
        <v>0</v>
      </c>
      <c r="M208" s="127" t="str">
        <f t="shared" si="10"/>
        <v/>
      </c>
      <c r="N208" s="127" t="str">
        <f t="shared" si="11"/>
        <v/>
      </c>
    </row>
    <row r="209" spans="1:14">
      <c r="A209" s="215" t="s">
        <v>48</v>
      </c>
      <c r="B209" s="213"/>
      <c r="C209" s="30">
        <v>2250</v>
      </c>
      <c r="D209" s="87">
        <f>(J$8 &lt; 2000)*'Level 1'!B208+(J$8 &gt;= 2000)*(J$8 &lt; 5000)*'Level 2'!B208+(J$8 &gt;= 5000)*(J$8 &lt; 10000)*'Level 3'!B208+(J$8 &gt;= 10000)*(J$8 &lt; 25000)*'Level 4'!B208+(J$8 &gt;= 25000)*'Level 5'!B208</f>
        <v>2250</v>
      </c>
      <c r="E209" s="134"/>
      <c r="F209" s="135"/>
      <c r="G209" s="135"/>
      <c r="H209" s="135"/>
      <c r="I209" s="135"/>
      <c r="J209" s="135"/>
      <c r="K209" s="135"/>
      <c r="L209" s="110">
        <f t="shared" si="9"/>
        <v>0</v>
      </c>
      <c r="M209" s="127" t="str">
        <f t="shared" si="10"/>
        <v/>
      </c>
      <c r="N209" s="127" t="str">
        <f t="shared" si="11"/>
        <v/>
      </c>
    </row>
    <row r="210" spans="1:14">
      <c r="A210" s="215" t="s">
        <v>49</v>
      </c>
      <c r="B210" s="215"/>
      <c r="C210" s="29">
        <v>2063</v>
      </c>
      <c r="D210" s="87">
        <f>(J$8 &lt; 2000)*'Level 1'!B209+(J$8 &gt;= 2000)*(J$8 &lt; 5000)*'Level 2'!B209+(J$8 &gt;= 5000)*(J$8 &lt; 10000)*'Level 3'!B209+(J$8 &gt;= 10000)*(J$8 &lt; 25000)*'Level 4'!B209+(J$8 &gt;= 25000)*'Level 5'!B209</f>
        <v>2063</v>
      </c>
      <c r="E210" s="134"/>
      <c r="F210" s="135"/>
      <c r="G210" s="135"/>
      <c r="H210" s="135"/>
      <c r="I210" s="135"/>
      <c r="J210" s="135"/>
      <c r="K210" s="135"/>
      <c r="L210" s="110">
        <f t="shared" si="9"/>
        <v>0</v>
      </c>
      <c r="M210" s="127" t="str">
        <f t="shared" si="10"/>
        <v/>
      </c>
      <c r="N210" s="127" t="str">
        <f t="shared" si="11"/>
        <v/>
      </c>
    </row>
    <row r="211" spans="1:14">
      <c r="A211" s="211" t="s">
        <v>50</v>
      </c>
      <c r="B211" s="215"/>
      <c r="C211" s="119">
        <v>2250</v>
      </c>
      <c r="D211" s="87">
        <f>(J$8 &lt; 2000)*'Level 1'!B210+(J$8 &gt;= 2000)*(J$8 &lt; 5000)*'Level 2'!B210+(J$8 &gt;= 5000)*(J$8 &lt; 10000)*'Level 3'!B210+(J$8 &gt;= 10000)*(J$8 &lt; 25000)*'Level 4'!B210+(J$8 &gt;= 25000)*'Level 5'!B210</f>
        <v>2250</v>
      </c>
      <c r="E211" s="134"/>
      <c r="F211" s="135"/>
      <c r="G211" s="135"/>
      <c r="H211" s="135"/>
      <c r="I211" s="135"/>
      <c r="J211" s="135"/>
      <c r="K211" s="135"/>
      <c r="L211" s="110">
        <f t="shared" si="9"/>
        <v>0</v>
      </c>
      <c r="M211" s="127" t="str">
        <f t="shared" si="10"/>
        <v/>
      </c>
      <c r="N211" s="127" t="str">
        <f t="shared" si="11"/>
        <v/>
      </c>
    </row>
    <row r="212" spans="1:14">
      <c r="A212" s="212"/>
      <c r="B212" s="215"/>
      <c r="C212" s="156"/>
      <c r="D212" s="87"/>
      <c r="E212" s="134"/>
      <c r="F212" s="135"/>
      <c r="G212" s="135"/>
      <c r="H212" s="135"/>
      <c r="I212" s="135"/>
      <c r="J212" s="135"/>
      <c r="K212" s="135"/>
      <c r="L212" s="110">
        <f t="shared" si="9"/>
        <v>0</v>
      </c>
      <c r="M212" s="127" t="str">
        <f t="shared" si="10"/>
        <v/>
      </c>
      <c r="N212" s="127" t="str">
        <f t="shared" si="11"/>
        <v/>
      </c>
    </row>
    <row r="213" spans="1:14">
      <c r="A213" s="213" t="s">
        <v>51</v>
      </c>
      <c r="B213" s="215"/>
      <c r="C213" s="30">
        <v>2063</v>
      </c>
      <c r="D213" s="87">
        <f>(J$8 &lt; 2000)*'Level 1'!B212+(J$8 &gt;= 2000)*(J$8 &lt; 5000)*'Level 2'!B212+(J$8 &gt;= 5000)*(J$8 &lt; 10000)*'Level 3'!B212+(J$8 &gt;= 10000)*(J$8 &lt; 25000)*'Level 4'!B212+(J$8 &gt;= 25000)*'Level 5'!B212</f>
        <v>2063</v>
      </c>
      <c r="E213" s="134"/>
      <c r="F213" s="135"/>
      <c r="G213" s="135"/>
      <c r="H213" s="135"/>
      <c r="I213" s="135"/>
      <c r="J213" s="135"/>
      <c r="K213" s="135"/>
      <c r="L213" s="110">
        <f t="shared" si="9"/>
        <v>0</v>
      </c>
      <c r="M213" s="127" t="str">
        <f t="shared" si="10"/>
        <v/>
      </c>
      <c r="N213" s="127" t="str">
        <f t="shared" si="11"/>
        <v/>
      </c>
    </row>
    <row r="214" spans="1:14">
      <c r="A214" s="211" t="s">
        <v>52</v>
      </c>
      <c r="B214" s="211"/>
      <c r="C214" s="119">
        <v>2250</v>
      </c>
      <c r="D214" s="87">
        <f>(J$8 &lt; 2000)*'Level 1'!B213+(J$8 &gt;= 2000)*(J$8 &lt; 5000)*'Level 2'!B213+(J$8 &gt;= 5000)*(J$8 &lt; 10000)*'Level 3'!B213+(J$8 &gt;= 10000)*(J$8 &lt; 25000)*'Level 4'!B213+(J$8 &gt;= 25000)*'Level 5'!B213</f>
        <v>2250</v>
      </c>
      <c r="E214" s="134"/>
      <c r="F214" s="135"/>
      <c r="G214" s="135"/>
      <c r="H214" s="135"/>
      <c r="I214" s="135"/>
      <c r="J214" s="135"/>
      <c r="K214" s="135"/>
      <c r="L214" s="110">
        <f t="shared" si="9"/>
        <v>0</v>
      </c>
      <c r="M214" s="127" t="str">
        <f t="shared" si="10"/>
        <v/>
      </c>
      <c r="N214" s="127" t="str">
        <f t="shared" si="11"/>
        <v/>
      </c>
    </row>
    <row r="215" spans="1:14">
      <c r="A215" s="212"/>
      <c r="B215" s="212"/>
      <c r="C215" s="156"/>
      <c r="D215" s="87"/>
      <c r="E215" s="134"/>
      <c r="F215" s="135"/>
      <c r="G215" s="135"/>
      <c r="H215" s="135"/>
      <c r="I215" s="135"/>
      <c r="J215" s="135"/>
      <c r="K215" s="135"/>
      <c r="L215" s="110">
        <f t="shared" si="9"/>
        <v>0</v>
      </c>
      <c r="M215" s="127" t="str">
        <f t="shared" si="10"/>
        <v/>
      </c>
      <c r="N215" s="127" t="str">
        <f t="shared" si="11"/>
        <v/>
      </c>
    </row>
    <row r="216" spans="1:14">
      <c r="A216" s="213" t="s">
        <v>53</v>
      </c>
      <c r="B216" s="213"/>
      <c r="C216" s="30">
        <v>2063</v>
      </c>
      <c r="D216" s="87">
        <f>(J$8 &lt; 2000)*'Level 1'!B215+(J$8 &gt;= 2000)*(J$8 &lt; 5000)*'Level 2'!B215+(J$8 &gt;= 5000)*(J$8 &lt; 10000)*'Level 3'!B215+(J$8 &gt;= 10000)*(J$8 &lt; 25000)*'Level 4'!B215+(J$8 &gt;= 25000)*'Level 5'!B215</f>
        <v>2063</v>
      </c>
      <c r="E216" s="134"/>
      <c r="F216" s="135"/>
      <c r="G216" s="135"/>
      <c r="H216" s="135"/>
      <c r="I216" s="135"/>
      <c r="J216" s="135"/>
      <c r="K216" s="135"/>
      <c r="L216" s="110">
        <f t="shared" si="9"/>
        <v>0</v>
      </c>
      <c r="M216" s="127" t="str">
        <f t="shared" si="10"/>
        <v/>
      </c>
      <c r="N216" s="127" t="str">
        <f t="shared" si="11"/>
        <v/>
      </c>
    </row>
    <row r="217" spans="1:14">
      <c r="A217" s="215" t="s">
        <v>54</v>
      </c>
      <c r="B217" s="211"/>
      <c r="C217" s="30">
        <v>2250</v>
      </c>
      <c r="D217" s="87">
        <f>(J$8 &lt; 2000)*'Level 1'!B216+(J$8 &gt;= 2000)*(J$8 &lt; 5000)*'Level 2'!B216+(J$8 &gt;= 5000)*(J$8 &lt; 10000)*'Level 3'!B216+(J$8 &gt;= 10000)*(J$8 &lt; 25000)*'Level 4'!B216+(J$8 &gt;= 25000)*'Level 5'!B216</f>
        <v>2250</v>
      </c>
      <c r="E217" s="134"/>
      <c r="F217" s="135"/>
      <c r="G217" s="135"/>
      <c r="H217" s="135"/>
      <c r="I217" s="135"/>
      <c r="J217" s="135"/>
      <c r="K217" s="135"/>
      <c r="L217" s="110">
        <f t="shared" si="9"/>
        <v>0</v>
      </c>
      <c r="M217" s="127" t="str">
        <f t="shared" si="10"/>
        <v/>
      </c>
      <c r="N217" s="127" t="str">
        <f t="shared" si="11"/>
        <v/>
      </c>
    </row>
    <row r="218" spans="1:14">
      <c r="A218" s="215" t="s">
        <v>62</v>
      </c>
      <c r="B218" s="212"/>
      <c r="C218" s="29">
        <v>2063</v>
      </c>
      <c r="D218" s="87">
        <f>(J$8 &lt; 2000)*'Level 1'!B217+(J$8 &gt;= 2000)*(J$8 &lt; 5000)*'Level 2'!B217+(J$8 &gt;= 5000)*(J$8 &lt; 10000)*'Level 3'!B217+(J$8 &gt;= 10000)*(J$8 &lt; 25000)*'Level 4'!B217+(J$8 &gt;= 25000)*'Level 5'!B217</f>
        <v>2063</v>
      </c>
      <c r="E218" s="134"/>
      <c r="F218" s="135"/>
      <c r="G218" s="135"/>
      <c r="H218" s="135"/>
      <c r="I218" s="135"/>
      <c r="J218" s="135"/>
      <c r="K218" s="135"/>
      <c r="L218" s="110">
        <f t="shared" si="9"/>
        <v>0</v>
      </c>
      <c r="M218" s="127" t="str">
        <f t="shared" si="10"/>
        <v/>
      </c>
      <c r="N218" s="127" t="str">
        <f t="shared" si="11"/>
        <v/>
      </c>
    </row>
    <row r="219" spans="1:14">
      <c r="A219" s="215" t="s">
        <v>63</v>
      </c>
      <c r="B219" s="213"/>
      <c r="C219" s="30">
        <v>2250</v>
      </c>
      <c r="D219" s="87">
        <f>(J$8 &lt; 2000)*'Level 1'!B218+(J$8 &gt;= 2000)*(J$8 &lt; 5000)*'Level 2'!B218+(J$8 &gt;= 5000)*(J$8 &lt; 10000)*'Level 3'!B218+(J$8 &gt;= 10000)*(J$8 &lt; 25000)*'Level 4'!B218+(J$8 &gt;= 25000)*'Level 5'!B218</f>
        <v>2250</v>
      </c>
      <c r="E219" s="134"/>
      <c r="F219" s="135"/>
      <c r="G219" s="135"/>
      <c r="H219" s="135"/>
      <c r="I219" s="135"/>
      <c r="J219" s="135"/>
      <c r="K219" s="135"/>
      <c r="L219" s="110">
        <f t="shared" si="9"/>
        <v>0</v>
      </c>
      <c r="M219" s="127" t="str">
        <f t="shared" si="10"/>
        <v/>
      </c>
      <c r="N219" s="127" t="str">
        <f t="shared" si="11"/>
        <v/>
      </c>
    </row>
    <row r="220" spans="1:14">
      <c r="A220" s="215" t="s">
        <v>55</v>
      </c>
      <c r="B220" s="211"/>
      <c r="C220" s="29">
        <v>2063</v>
      </c>
      <c r="D220" s="87">
        <f>(J$8 &lt; 2000)*'Level 1'!B219+(J$8 &gt;= 2000)*(J$8 &lt; 5000)*'Level 2'!B219+(J$8 &gt;= 5000)*(J$8 &lt; 10000)*'Level 3'!B219+(J$8 &gt;= 10000)*(J$8 &lt; 25000)*'Level 4'!B219+(J$8 &gt;= 25000)*'Level 5'!B219</f>
        <v>2063</v>
      </c>
      <c r="E220" s="134"/>
      <c r="F220" s="135"/>
      <c r="G220" s="135"/>
      <c r="H220" s="135"/>
      <c r="I220" s="135"/>
      <c r="J220" s="135"/>
      <c r="K220" s="135"/>
      <c r="L220" s="110">
        <f t="shared" si="9"/>
        <v>0</v>
      </c>
      <c r="M220" s="127" t="str">
        <f t="shared" si="10"/>
        <v/>
      </c>
      <c r="N220" s="127" t="str">
        <f t="shared" si="11"/>
        <v/>
      </c>
    </row>
    <row r="221" spans="1:14">
      <c r="A221" s="211" t="s">
        <v>56</v>
      </c>
      <c r="B221" s="181"/>
      <c r="C221" s="119">
        <v>2250</v>
      </c>
      <c r="D221" s="87">
        <f>(J$8 &lt; 2000)*'Level 1'!B220+(J$8 &gt;= 2000)*(J$8 &lt; 5000)*'Level 2'!B220+(J$8 &gt;= 5000)*(J$8 &lt; 10000)*'Level 3'!B220+(J$8 &gt;= 10000)*(J$8 &lt; 25000)*'Level 4'!B220+(J$8 &gt;= 25000)*'Level 5'!B220</f>
        <v>2250</v>
      </c>
      <c r="E221" s="134"/>
      <c r="F221" s="135"/>
      <c r="G221" s="135"/>
      <c r="H221" s="135"/>
      <c r="I221" s="135"/>
      <c r="J221" s="135"/>
      <c r="K221" s="135"/>
      <c r="L221" s="110">
        <f t="shared" si="9"/>
        <v>0</v>
      </c>
      <c r="M221" s="127" t="str">
        <f t="shared" si="10"/>
        <v/>
      </c>
      <c r="N221" s="127" t="str">
        <f t="shared" si="11"/>
        <v/>
      </c>
    </row>
    <row r="222" spans="1:14">
      <c r="A222" s="212"/>
      <c r="B222" s="181"/>
      <c r="C222" s="156"/>
      <c r="D222" s="87"/>
      <c r="E222" s="134"/>
      <c r="F222" s="135"/>
      <c r="G222" s="135"/>
      <c r="H222" s="135"/>
      <c r="I222" s="135"/>
      <c r="J222" s="135"/>
      <c r="K222" s="135"/>
      <c r="L222" s="110">
        <f t="shared" si="9"/>
        <v>0</v>
      </c>
      <c r="M222" s="127" t="str">
        <f t="shared" si="10"/>
        <v/>
      </c>
      <c r="N222" s="127" t="str">
        <f t="shared" si="11"/>
        <v/>
      </c>
    </row>
    <row r="223" spans="1:14">
      <c r="A223" s="213" t="s">
        <v>57</v>
      </c>
      <c r="B223" s="182"/>
      <c r="C223" s="30">
        <v>2063</v>
      </c>
      <c r="D223" s="87">
        <f>(J$8 &lt; 2000)*'Level 1'!B222+(J$8 &gt;= 2000)*(J$8 &lt; 5000)*'Level 2'!B222+(J$8 &gt;= 5000)*(J$8 &lt; 10000)*'Level 3'!B222+(J$8 &gt;= 10000)*(J$8 &lt; 25000)*'Level 4'!B222+(J$8 &gt;= 25000)*'Level 5'!B222</f>
        <v>2063</v>
      </c>
      <c r="E223" s="134"/>
      <c r="F223" s="135"/>
      <c r="G223" s="135"/>
      <c r="H223" s="135"/>
      <c r="I223" s="135"/>
      <c r="J223" s="135"/>
      <c r="K223" s="135"/>
      <c r="L223" s="110">
        <f t="shared" si="9"/>
        <v>0</v>
      </c>
      <c r="M223" s="127" t="str">
        <f t="shared" si="10"/>
        <v/>
      </c>
      <c r="N223" s="127" t="str">
        <f t="shared" si="11"/>
        <v/>
      </c>
    </row>
    <row r="224" spans="1:14">
      <c r="A224" s="211" t="s">
        <v>58</v>
      </c>
      <c r="B224" s="160"/>
      <c r="C224" s="119">
        <v>2250</v>
      </c>
      <c r="D224" s="87">
        <f>(J$8 &lt; 2000)*'Level 1'!B223+(J$8 &gt;= 2000)*(J$8 &lt; 5000)*'Level 2'!B223+(J$8 &gt;= 5000)*(J$8 &lt; 10000)*'Level 3'!B223+(J$8 &gt;= 10000)*(J$8 &lt; 25000)*'Level 4'!B223+(J$8 &gt;= 25000)*'Level 5'!B223</f>
        <v>2250</v>
      </c>
      <c r="E224" s="134"/>
      <c r="F224" s="135"/>
      <c r="G224" s="135"/>
      <c r="H224" s="135"/>
      <c r="I224" s="135"/>
      <c r="J224" s="135"/>
      <c r="K224" s="135"/>
      <c r="L224" s="110">
        <f t="shared" si="9"/>
        <v>0</v>
      </c>
      <c r="M224" s="127" t="str">
        <f t="shared" si="10"/>
        <v/>
      </c>
      <c r="N224" s="127" t="str">
        <f t="shared" si="11"/>
        <v/>
      </c>
    </row>
    <row r="225" spans="1:14">
      <c r="A225" s="212"/>
      <c r="B225" s="180"/>
      <c r="C225" s="156"/>
      <c r="D225" s="87"/>
      <c r="E225" s="134"/>
      <c r="F225" s="135"/>
      <c r="G225" s="135"/>
      <c r="H225" s="135"/>
      <c r="I225" s="135"/>
      <c r="J225" s="135"/>
      <c r="K225" s="135"/>
      <c r="L225" s="110">
        <f t="shared" si="9"/>
        <v>0</v>
      </c>
      <c r="M225" s="127" t="str">
        <f t="shared" si="10"/>
        <v/>
      </c>
      <c r="N225" s="127" t="str">
        <f t="shared" si="11"/>
        <v/>
      </c>
    </row>
    <row r="226" spans="1:14">
      <c r="A226" s="213" t="s">
        <v>59</v>
      </c>
      <c r="B226" s="182"/>
      <c r="C226" s="30">
        <v>2063</v>
      </c>
      <c r="D226" s="87">
        <f>(J$8 &lt; 2000)*'Level 1'!B225+(J$8 &gt;= 2000)*(J$8 &lt; 5000)*'Level 2'!B225+(J$8 &gt;= 5000)*(J$8 &lt; 10000)*'Level 3'!B225+(J$8 &gt;= 10000)*(J$8 &lt; 25000)*'Level 4'!B225+(J$8 &gt;= 25000)*'Level 5'!B225</f>
        <v>2063</v>
      </c>
      <c r="E226" s="134"/>
      <c r="F226" s="135"/>
      <c r="G226" s="135"/>
      <c r="H226" s="135"/>
      <c r="I226" s="135"/>
      <c r="J226" s="135"/>
      <c r="K226" s="135"/>
      <c r="L226" s="110">
        <f t="shared" si="9"/>
        <v>0</v>
      </c>
      <c r="M226" s="127" t="str">
        <f t="shared" si="10"/>
        <v/>
      </c>
      <c r="N226" s="127" t="str">
        <f t="shared" si="11"/>
        <v/>
      </c>
    </row>
    <row r="227" spans="1:14">
      <c r="A227" s="211" t="s">
        <v>60</v>
      </c>
      <c r="B227" s="247"/>
      <c r="C227" s="119">
        <v>2250</v>
      </c>
      <c r="D227" s="87">
        <f>(J$8 &lt; 2000)*'Level 1'!B226+(J$8 &gt;= 2000)*(J$8 &lt; 5000)*'Level 2'!B226+(J$8 &gt;= 5000)*(J$8 &lt; 10000)*'Level 3'!B226+(J$8 &gt;= 10000)*(J$8 &lt; 25000)*'Level 4'!B226+(J$8 &gt;= 25000)*'Level 5'!B226</f>
        <v>2250</v>
      </c>
      <c r="E227" s="134"/>
      <c r="F227" s="135"/>
      <c r="G227" s="135"/>
      <c r="H227" s="135"/>
      <c r="I227" s="135"/>
      <c r="J227" s="135"/>
      <c r="K227" s="135"/>
      <c r="L227" s="110">
        <f t="shared" si="9"/>
        <v>0</v>
      </c>
      <c r="M227" s="127" t="str">
        <f t="shared" si="10"/>
        <v/>
      </c>
      <c r="N227" s="127" t="str">
        <f t="shared" si="11"/>
        <v/>
      </c>
    </row>
    <row r="228" spans="1:14">
      <c r="A228" s="159"/>
      <c r="B228" s="246"/>
      <c r="C228" s="29"/>
      <c r="D228" s="87"/>
      <c r="E228" s="138"/>
      <c r="F228" s="138"/>
      <c r="G228" s="138"/>
      <c r="H228" s="138"/>
      <c r="I228" s="138"/>
      <c r="J228" s="138"/>
      <c r="K228" s="138"/>
      <c r="L228" s="110"/>
      <c r="M228" s="127"/>
      <c r="N228" s="127"/>
    </row>
    <row r="229" spans="1:14">
      <c r="A229" s="289" t="s">
        <v>61</v>
      </c>
      <c r="B229" s="290"/>
      <c r="C229" s="231"/>
      <c r="D229" s="198"/>
      <c r="E229" s="201"/>
      <c r="F229" s="201"/>
      <c r="G229" s="201"/>
      <c r="H229" s="201"/>
      <c r="I229" s="201"/>
      <c r="J229" s="201"/>
      <c r="K229" s="201"/>
      <c r="L229" s="235">
        <f t="shared" si="9"/>
        <v>0</v>
      </c>
      <c r="M229" s="236" t="str">
        <f t="shared" si="10"/>
        <v/>
      </c>
      <c r="N229" s="236" t="str">
        <f t="shared" si="11"/>
        <v/>
      </c>
    </row>
    <row r="230" spans="1:14">
      <c r="A230" s="176" t="s">
        <v>143</v>
      </c>
      <c r="B230" s="177"/>
      <c r="C230" s="30"/>
      <c r="D230" s="87"/>
      <c r="E230" s="138"/>
      <c r="F230" s="138"/>
      <c r="G230" s="138"/>
      <c r="H230" s="138"/>
      <c r="I230" s="138"/>
      <c r="J230" s="138"/>
      <c r="K230" s="138"/>
      <c r="L230" s="110">
        <f t="shared" si="9"/>
        <v>0</v>
      </c>
      <c r="M230" s="127" t="str">
        <f t="shared" si="10"/>
        <v/>
      </c>
      <c r="N230" s="127" t="str">
        <f t="shared" si="11"/>
        <v/>
      </c>
    </row>
    <row r="231" spans="1:14">
      <c r="A231" s="164" t="s">
        <v>248</v>
      </c>
      <c r="B231" s="165"/>
      <c r="C231" s="29">
        <v>12</v>
      </c>
      <c r="D231" s="87">
        <f>(J$8 &lt; 2000)*'Level 1'!B230+(J$8 &gt;= 2000)*(J$8 &lt; 5000)*'Level 2'!B230+(J$8 &gt;= 5000)*(J$8 &lt; 10000)*'Level 3'!B230+(J$8 &gt;= 10000)*(J$8 &lt; 25000)*'Level 4'!B230+(J$8 &gt;= 25000)*'Level 5'!B230</f>
        <v>12</v>
      </c>
      <c r="E231" s="126"/>
      <c r="F231" s="126"/>
      <c r="G231" s="126"/>
      <c r="H231" s="126"/>
      <c r="I231" s="126"/>
      <c r="J231" s="126"/>
      <c r="K231" s="126"/>
      <c r="L231" s="110">
        <f t="shared" si="9"/>
        <v>0</v>
      </c>
      <c r="M231" s="127" t="str">
        <f t="shared" si="10"/>
        <v/>
      </c>
      <c r="N231" s="127" t="str">
        <f t="shared" si="11"/>
        <v/>
      </c>
    </row>
    <row r="232" spans="1:14">
      <c r="A232" s="164" t="s">
        <v>319</v>
      </c>
      <c r="B232" s="165"/>
      <c r="C232" s="29">
        <v>12</v>
      </c>
      <c r="D232" s="87">
        <f>(J$8 &lt; 2000)*'Level 1'!B231+(J$8 &gt;= 2000)*(J$8 &lt; 5000)*'Level 2'!B231+(J$8 &gt;= 5000)*(J$8 &lt; 10000)*'Level 3'!B231+(J$8 &gt;= 10000)*(J$8 &lt; 25000)*'Level 4'!B231+(J$8 &gt;= 25000)*'Level 5'!B231</f>
        <v>12</v>
      </c>
      <c r="E232" s="136"/>
      <c r="F232" s="137"/>
      <c r="G232" s="137"/>
      <c r="H232" s="137"/>
      <c r="I232" s="137"/>
      <c r="J232" s="137"/>
      <c r="K232" s="137"/>
      <c r="L232" s="110">
        <f t="shared" si="9"/>
        <v>0</v>
      </c>
      <c r="M232" s="127" t="str">
        <f t="shared" si="10"/>
        <v/>
      </c>
      <c r="N232" s="127" t="str">
        <f t="shared" si="11"/>
        <v/>
      </c>
    </row>
    <row r="233" spans="1:14">
      <c r="A233" s="164" t="s">
        <v>320</v>
      </c>
      <c r="B233" s="165"/>
      <c r="C233" s="29">
        <v>12</v>
      </c>
      <c r="D233" s="87">
        <f>(J$8 &lt; 2000)*'Level 1'!B232+(J$8 &gt;= 2000)*(J$8 &lt; 5000)*'Level 2'!B232+(J$8 &gt;= 5000)*(J$8 &lt; 10000)*'Level 3'!B232+(J$8 &gt;= 10000)*(J$8 &lt; 25000)*'Level 4'!B232+(J$8 &gt;= 25000)*'Level 5'!B232</f>
        <v>12</v>
      </c>
      <c r="E233" s="136"/>
      <c r="F233" s="137"/>
      <c r="G233" s="137"/>
      <c r="H233" s="137"/>
      <c r="I233" s="137"/>
      <c r="J233" s="137"/>
      <c r="K233" s="137"/>
      <c r="L233" s="110">
        <f t="shared" si="9"/>
        <v>0</v>
      </c>
      <c r="M233" s="127" t="str">
        <f t="shared" si="10"/>
        <v/>
      </c>
      <c r="N233" s="127" t="str">
        <f t="shared" si="11"/>
        <v/>
      </c>
    </row>
    <row r="234" spans="1:14">
      <c r="A234" s="159"/>
      <c r="B234" s="160"/>
      <c r="C234" s="29"/>
      <c r="D234" s="87"/>
      <c r="E234" s="138"/>
      <c r="F234" s="138"/>
      <c r="G234" s="138"/>
      <c r="H234" s="138"/>
      <c r="I234" s="138"/>
      <c r="J234" s="138"/>
      <c r="K234" s="138"/>
      <c r="L234" s="110"/>
      <c r="M234" s="127"/>
      <c r="N234" s="127"/>
    </row>
    <row r="235" spans="1:14">
      <c r="A235" s="164" t="s">
        <v>249</v>
      </c>
      <c r="B235" s="165"/>
      <c r="C235" s="30">
        <v>10</v>
      </c>
      <c r="D235" s="87">
        <f>(J$8 &lt; 2000)*'Level 1'!B234+(J$8 &gt;= 2000)*(J$8 &lt; 5000)*'Level 2'!B234+(J$8 &gt;= 5000)*(J$8 &lt; 10000)*'Level 3'!B234+(J$8 &gt;= 10000)*(J$8 &lt; 25000)*'Level 4'!B234+(J$8 &gt;= 25000)*'Level 5'!B234</f>
        <v>10</v>
      </c>
      <c r="E235" s="134"/>
      <c r="F235" s="135"/>
      <c r="G235" s="135"/>
      <c r="H235" s="135"/>
      <c r="I235" s="135"/>
      <c r="J235" s="135"/>
      <c r="K235" s="135"/>
      <c r="L235" s="110">
        <f t="shared" si="9"/>
        <v>0</v>
      </c>
      <c r="M235" s="127" t="str">
        <f t="shared" si="10"/>
        <v/>
      </c>
      <c r="N235" s="127" t="str">
        <f t="shared" si="11"/>
        <v/>
      </c>
    </row>
    <row r="236" spans="1:14">
      <c r="A236" s="149"/>
      <c r="B236" s="195"/>
      <c r="C236" s="29"/>
      <c r="D236" s="87"/>
      <c r="E236" s="145"/>
      <c r="F236" s="145"/>
      <c r="G236" s="145"/>
      <c r="H236" s="145"/>
      <c r="I236" s="145"/>
      <c r="J236" s="145"/>
      <c r="K236" s="145"/>
      <c r="L236" s="110"/>
      <c r="M236" s="127"/>
      <c r="N236" s="127"/>
    </row>
    <row r="237" spans="1:14">
      <c r="A237" s="162" t="s">
        <v>250</v>
      </c>
      <c r="B237" s="178"/>
      <c r="C237" s="119">
        <v>10</v>
      </c>
      <c r="D237" s="87">
        <f>(J$8 &lt; 2000)*'Level 1'!B236+(J$8 &gt;= 2000)*(J$8 &lt; 5000)*'Level 2'!B236+(J$8 &gt;= 5000)*(J$8 &lt; 10000)*'Level 3'!B236+(J$8 &gt;= 10000)*(J$8 &lt; 25000)*'Level 4'!B236+(J$8 &gt;= 25000)*'Level 5'!B236</f>
        <v>10</v>
      </c>
      <c r="E237" s="136"/>
      <c r="F237" s="136"/>
      <c r="G237" s="136"/>
      <c r="H237" s="136"/>
      <c r="I237" s="136"/>
      <c r="J237" s="136"/>
      <c r="K237" s="136"/>
      <c r="L237" s="110">
        <f t="shared" si="9"/>
        <v>0</v>
      </c>
      <c r="M237" s="127" t="str">
        <f t="shared" si="10"/>
        <v/>
      </c>
      <c r="N237" s="127" t="str">
        <f t="shared" si="11"/>
        <v/>
      </c>
    </row>
    <row r="238" spans="1:14">
      <c r="A238" s="162" t="s">
        <v>251</v>
      </c>
      <c r="B238" s="178"/>
      <c r="C238" s="156">
        <v>10</v>
      </c>
      <c r="D238" s="87">
        <f>(J$8 &lt; 2000)*'Level 1'!B237+(J$8 &gt;= 2000)*(J$8 &lt; 5000)*'Level 2'!B237+(J$8 &gt;= 5000)*(J$8 &lt; 10000)*'Level 3'!B237+(J$8 &gt;= 10000)*(J$8 &lt; 25000)*'Level 4'!B237+(J$8 &gt;= 25000)*'Level 5'!B237</f>
        <v>10</v>
      </c>
      <c r="E238" s="136"/>
      <c r="F238" s="136"/>
      <c r="G238" s="136"/>
      <c r="H238" s="136"/>
      <c r="I238" s="136"/>
      <c r="J238" s="136"/>
      <c r="K238" s="136"/>
      <c r="L238" s="110">
        <f t="shared" si="9"/>
        <v>0</v>
      </c>
      <c r="M238" s="127" t="str">
        <f t="shared" si="10"/>
        <v/>
      </c>
      <c r="N238" s="127" t="str">
        <f t="shared" si="11"/>
        <v/>
      </c>
    </row>
    <row r="239" spans="1:14">
      <c r="A239" s="162" t="s">
        <v>252</v>
      </c>
      <c r="B239" s="178"/>
      <c r="C239" s="30">
        <v>10</v>
      </c>
      <c r="D239" s="87">
        <f>(J$8 &lt; 2000)*'Level 1'!B238+(J$8 &gt;= 2000)*(J$8 &lt; 5000)*'Level 2'!B238+(J$8 &gt;= 5000)*(J$8 &lt; 10000)*'Level 3'!B238+(J$8 &gt;= 10000)*(J$8 &lt; 25000)*'Level 4'!B238+(J$8 &gt;= 25000)*'Level 5'!B238</f>
        <v>10</v>
      </c>
      <c r="E239" s="136"/>
      <c r="F239" s="136"/>
      <c r="G239" s="136"/>
      <c r="H239" s="136"/>
      <c r="I239" s="136"/>
      <c r="J239" s="136"/>
      <c r="K239" s="136"/>
      <c r="L239" s="110">
        <f t="shared" si="9"/>
        <v>0</v>
      </c>
      <c r="M239" s="127" t="str">
        <f t="shared" si="10"/>
        <v/>
      </c>
      <c r="N239" s="127" t="str">
        <f t="shared" si="11"/>
        <v/>
      </c>
    </row>
    <row r="240" spans="1:14">
      <c r="A240" s="243"/>
      <c r="B240" s="244"/>
      <c r="C240" s="29"/>
      <c r="D240" s="87"/>
      <c r="E240" s="151"/>
      <c r="F240" s="151"/>
      <c r="G240" s="151"/>
      <c r="H240" s="151"/>
      <c r="I240" s="151"/>
      <c r="J240" s="151"/>
      <c r="K240" s="151"/>
      <c r="L240" s="110"/>
      <c r="M240" s="127"/>
      <c r="N240" s="127"/>
    </row>
    <row r="241" spans="1:14">
      <c r="A241" s="243" t="s">
        <v>321</v>
      </c>
      <c r="B241" s="244"/>
      <c r="C241" s="29">
        <v>14</v>
      </c>
      <c r="D241" s="87">
        <f>(J$8 &lt; 2000)*'Level 1'!B240+(J$8 &gt;= 2000)*(J$8 &lt; 5000)*'Level 2'!B240+(J$8 &gt;= 5000)*(J$8 &lt; 10000)*'Level 3'!B240+(J$8 &gt;= 10000)*(J$8 &lt; 25000)*'Level 4'!B240+(J$8 &gt;= 25000)*'Level 5'!B240</f>
        <v>14</v>
      </c>
      <c r="E241" s="151"/>
      <c r="F241" s="151"/>
      <c r="G241" s="151"/>
      <c r="H241" s="151"/>
      <c r="I241" s="151"/>
      <c r="J241" s="151"/>
      <c r="K241" s="151"/>
      <c r="L241" s="110"/>
      <c r="M241" s="127"/>
      <c r="N241" s="127"/>
    </row>
    <row r="242" spans="1:14">
      <c r="A242" s="243" t="s">
        <v>322</v>
      </c>
      <c r="B242" s="244"/>
      <c r="C242" s="29">
        <v>14</v>
      </c>
      <c r="D242" s="87">
        <f>(J$8 &lt; 2000)*'Level 1'!B241+(J$8 &gt;= 2000)*(J$8 &lt; 5000)*'Level 2'!B241+(J$8 &gt;= 5000)*(J$8 &lt; 10000)*'Level 3'!B241+(J$8 &gt;= 10000)*(J$8 &lt; 25000)*'Level 4'!B241+(J$8 &gt;= 25000)*'Level 5'!B241</f>
        <v>14</v>
      </c>
      <c r="E242" s="151"/>
      <c r="F242" s="151"/>
      <c r="G242" s="151"/>
      <c r="H242" s="151"/>
      <c r="I242" s="151"/>
      <c r="J242" s="151"/>
      <c r="K242" s="151"/>
      <c r="L242" s="110"/>
      <c r="M242" s="127"/>
      <c r="N242" s="127"/>
    </row>
    <row r="243" spans="1:14">
      <c r="A243" s="243" t="s">
        <v>323</v>
      </c>
      <c r="B243" s="244"/>
      <c r="C243" s="29">
        <v>14</v>
      </c>
      <c r="D243" s="87">
        <f>(J$8 &lt; 2000)*'Level 1'!B242+(J$8 &gt;= 2000)*(J$8 &lt; 5000)*'Level 2'!B242+(J$8 &gt;= 5000)*(J$8 &lt; 10000)*'Level 3'!B242+(J$8 &gt;= 10000)*(J$8 &lt; 25000)*'Level 4'!B242+(J$8 &gt;= 25000)*'Level 5'!B242</f>
        <v>14</v>
      </c>
      <c r="E243" s="151"/>
      <c r="F243" s="151"/>
      <c r="G243" s="151"/>
      <c r="H243" s="151"/>
      <c r="I243" s="151"/>
      <c r="J243" s="151"/>
      <c r="K243" s="151"/>
      <c r="L243" s="110"/>
      <c r="M243" s="127"/>
      <c r="N243" s="127"/>
    </row>
    <row r="244" spans="1:14">
      <c r="A244" s="174"/>
      <c r="B244" s="175"/>
      <c r="C244" s="29"/>
      <c r="D244" s="87"/>
      <c r="E244" s="141"/>
      <c r="F244" s="141"/>
      <c r="G244" s="141"/>
      <c r="H244" s="141"/>
      <c r="I244" s="141"/>
      <c r="J244" s="141"/>
      <c r="K244" s="141"/>
      <c r="L244" s="110"/>
      <c r="M244" s="127"/>
      <c r="N244" s="127"/>
    </row>
    <row r="245" spans="1:14">
      <c r="A245" s="176" t="s">
        <v>142</v>
      </c>
      <c r="B245" s="177"/>
      <c r="C245" s="156"/>
      <c r="D245" s="87"/>
      <c r="E245" s="150"/>
      <c r="F245" s="138"/>
      <c r="G245" s="138"/>
      <c r="H245" s="138"/>
      <c r="I245" s="138"/>
      <c r="J245" s="138"/>
      <c r="K245" s="138"/>
      <c r="L245" s="110">
        <f t="shared" si="9"/>
        <v>0</v>
      </c>
      <c r="M245" s="127" t="str">
        <f t="shared" si="10"/>
        <v/>
      </c>
      <c r="N245" s="127" t="str">
        <f t="shared" si="11"/>
        <v/>
      </c>
    </row>
    <row r="246" spans="1:14">
      <c r="A246" s="164" t="s">
        <v>253</v>
      </c>
      <c r="B246" s="165"/>
      <c r="C246" s="30">
        <v>12</v>
      </c>
      <c r="D246" s="87">
        <f>(J$8 &lt; 2000)*'Level 1'!B245+(J$8 &gt;= 2000)*(J$8 &lt; 5000)*'Level 2'!B245+(J$8 &gt;= 5000)*(J$8 &lt; 10000)*'Level 3'!B245+(J$8 &gt;= 10000)*(J$8 &lt; 25000)*'Level 4'!B245+(J$8 &gt;= 25000)*'Level 5'!B245</f>
        <v>12</v>
      </c>
      <c r="E246" s="134"/>
      <c r="F246" s="135"/>
      <c r="G246" s="135"/>
      <c r="H246" s="135"/>
      <c r="I246" s="135"/>
      <c r="J246" s="135"/>
      <c r="K246" s="135"/>
      <c r="L246" s="110">
        <f t="shared" si="9"/>
        <v>0</v>
      </c>
      <c r="M246" s="127" t="str">
        <f t="shared" si="10"/>
        <v/>
      </c>
      <c r="N246" s="127" t="str">
        <f t="shared" si="11"/>
        <v/>
      </c>
    </row>
    <row r="247" spans="1:14">
      <c r="A247" s="164" t="s">
        <v>254</v>
      </c>
      <c r="B247" s="165"/>
      <c r="C247" s="119">
        <v>12</v>
      </c>
      <c r="D247" s="87">
        <f>(J$8 &lt; 2000)*'Level 1'!B246+(J$8 &gt;= 2000)*(J$8 &lt; 5000)*'Level 2'!B246+(J$8 &gt;= 5000)*(J$8 &lt; 10000)*'Level 3'!B246+(J$8 &gt;= 10000)*(J$8 &lt; 25000)*'Level 4'!B246+(J$8 &gt;= 25000)*'Level 5'!B246</f>
        <v>12</v>
      </c>
      <c r="E247" s="136"/>
      <c r="F247" s="137"/>
      <c r="G247" s="137"/>
      <c r="H247" s="137"/>
      <c r="I247" s="137"/>
      <c r="J247" s="137"/>
      <c r="K247" s="137"/>
      <c r="L247" s="110">
        <f t="shared" si="9"/>
        <v>0</v>
      </c>
      <c r="M247" s="127" t="str">
        <f t="shared" si="10"/>
        <v/>
      </c>
      <c r="N247" s="127" t="str">
        <f t="shared" si="11"/>
        <v/>
      </c>
    </row>
    <row r="248" spans="1:14">
      <c r="A248" s="168" t="s">
        <v>255</v>
      </c>
      <c r="B248" s="169"/>
      <c r="C248" s="47">
        <v>12</v>
      </c>
      <c r="D248" s="87">
        <f>(J$8 &lt; 2000)*'Level 1'!B247+(J$8 &gt;= 2000)*(J$8 &lt; 5000)*'Level 2'!B247+(J$8 &gt;= 5000)*(J$8 &lt; 10000)*'Level 3'!B247+(J$8 &gt;= 10000)*(J$8 &lt; 25000)*'Level 4'!B247+(J$8 &gt;= 25000)*'Level 5'!B247</f>
        <v>12</v>
      </c>
      <c r="E248" s="136"/>
      <c r="F248" s="136"/>
      <c r="G248" s="136"/>
      <c r="H248" s="136"/>
      <c r="I248" s="136"/>
      <c r="J248" s="136"/>
      <c r="K248" s="136"/>
      <c r="L248" s="110">
        <f t="shared" si="9"/>
        <v>0</v>
      </c>
      <c r="M248" s="127" t="str">
        <f t="shared" si="10"/>
        <v/>
      </c>
      <c r="N248" s="127" t="str">
        <f t="shared" si="11"/>
        <v/>
      </c>
    </row>
    <row r="249" spans="1:14">
      <c r="A249" s="164" t="s">
        <v>256</v>
      </c>
      <c r="B249" s="165"/>
      <c r="C249" s="47">
        <v>12</v>
      </c>
      <c r="D249" s="87">
        <f>(J$8 &lt; 2000)*'Level 1'!B248+(J$8 &gt;= 2000)*(J$8 &lt; 5000)*'Level 2'!B248+(J$8 &gt;= 5000)*(J$8 &lt; 10000)*'Level 3'!B248+(J$8 &gt;= 10000)*(J$8 &lt; 25000)*'Level 4'!B248+(J$8 &gt;= 25000)*'Level 5'!B248</f>
        <v>12</v>
      </c>
      <c r="E249" s="136"/>
      <c r="F249" s="137"/>
      <c r="G249" s="137"/>
      <c r="H249" s="137"/>
      <c r="I249" s="137"/>
      <c r="J249" s="137"/>
      <c r="K249" s="137"/>
      <c r="L249" s="110">
        <f t="shared" si="9"/>
        <v>0</v>
      </c>
      <c r="M249" s="127" t="str">
        <f t="shared" si="10"/>
        <v/>
      </c>
      <c r="N249" s="127" t="str">
        <f t="shared" si="11"/>
        <v/>
      </c>
    </row>
    <row r="250" spans="1:14">
      <c r="A250" s="164" t="s">
        <v>257</v>
      </c>
      <c r="B250" s="165"/>
      <c r="C250" s="47">
        <v>12</v>
      </c>
      <c r="D250" s="87">
        <f>(J$8 &lt; 2000)*'Level 1'!B249+(J$8 &gt;= 2000)*(J$8 &lt; 5000)*'Level 2'!B249+(J$8 &gt;= 5000)*(J$8 &lt; 10000)*'Level 3'!B249+(J$8 &gt;= 10000)*(J$8 &lt; 25000)*'Level 4'!B249+(J$8 &gt;= 25000)*'Level 5'!B249</f>
        <v>12</v>
      </c>
      <c r="E250" s="136"/>
      <c r="F250" s="137"/>
      <c r="G250" s="137"/>
      <c r="H250" s="137"/>
      <c r="I250" s="137"/>
      <c r="J250" s="137"/>
      <c r="K250" s="137"/>
      <c r="L250" s="110">
        <f t="shared" si="9"/>
        <v>0</v>
      </c>
      <c r="M250" s="127" t="str">
        <f t="shared" si="10"/>
        <v/>
      </c>
      <c r="N250" s="127" t="str">
        <f t="shared" si="11"/>
        <v/>
      </c>
    </row>
    <row r="251" spans="1:14">
      <c r="A251" s="164" t="s">
        <v>258</v>
      </c>
      <c r="B251" s="165"/>
      <c r="C251" s="47">
        <v>12</v>
      </c>
      <c r="D251" s="87">
        <f>(J$8 &lt; 2000)*'Level 1'!B250+(J$8 &gt;= 2000)*(J$8 &lt; 5000)*'Level 2'!B250+(J$8 &gt;= 5000)*(J$8 &lt; 10000)*'Level 3'!B250+(J$8 &gt;= 10000)*(J$8 &lt; 25000)*'Level 4'!B250+(J$8 &gt;= 25000)*'Level 5'!B250</f>
        <v>12</v>
      </c>
      <c r="E251" s="136"/>
      <c r="F251" s="137"/>
      <c r="G251" s="137"/>
      <c r="H251" s="137"/>
      <c r="I251" s="137"/>
      <c r="J251" s="137"/>
      <c r="K251" s="137"/>
      <c r="L251" s="110">
        <f t="shared" si="9"/>
        <v>0</v>
      </c>
      <c r="M251" s="127" t="str">
        <f t="shared" si="10"/>
        <v/>
      </c>
      <c r="N251" s="127" t="str">
        <f t="shared" si="11"/>
        <v/>
      </c>
    </row>
    <row r="252" spans="1:14">
      <c r="A252" s="164" t="s">
        <v>259</v>
      </c>
      <c r="B252" s="165"/>
      <c r="C252" s="47">
        <v>12</v>
      </c>
      <c r="D252" s="87">
        <f>(J$8 &lt; 2000)*'Level 1'!B251+(J$8 &gt;= 2000)*(J$8 &lt; 5000)*'Level 2'!B251+(J$8 &gt;= 5000)*(J$8 &lt; 10000)*'Level 3'!B251+(J$8 &gt;= 10000)*(J$8 &lt; 25000)*'Level 4'!B251+(J$8 &gt;= 25000)*'Level 5'!B251</f>
        <v>12</v>
      </c>
      <c r="E252" s="136"/>
      <c r="F252" s="137"/>
      <c r="G252" s="137"/>
      <c r="H252" s="137"/>
      <c r="I252" s="137"/>
      <c r="J252" s="137"/>
      <c r="K252" s="137"/>
      <c r="L252" s="110">
        <f t="shared" si="9"/>
        <v>0</v>
      </c>
      <c r="M252" s="127" t="str">
        <f t="shared" si="10"/>
        <v/>
      </c>
      <c r="N252" s="127" t="str">
        <f t="shared" si="11"/>
        <v/>
      </c>
    </row>
    <row r="253" spans="1:14">
      <c r="A253" s="164" t="s">
        <v>260</v>
      </c>
      <c r="B253" s="165"/>
      <c r="C253" s="47">
        <v>12</v>
      </c>
      <c r="D253" s="87">
        <f>(J$8 &lt; 2000)*'Level 1'!B252+(J$8 &gt;= 2000)*(J$8 &lt; 5000)*'Level 2'!B252+(J$8 &gt;= 5000)*(J$8 &lt; 10000)*'Level 3'!B252+(J$8 &gt;= 10000)*(J$8 &lt; 25000)*'Level 4'!B252+(J$8 &gt;= 25000)*'Level 5'!B252</f>
        <v>12</v>
      </c>
      <c r="E253" s="136"/>
      <c r="F253" s="137"/>
      <c r="G253" s="137"/>
      <c r="H253" s="137"/>
      <c r="I253" s="137"/>
      <c r="J253" s="137"/>
      <c r="K253" s="137"/>
      <c r="L253" s="110">
        <f t="shared" si="9"/>
        <v>0</v>
      </c>
      <c r="M253" s="127" t="str">
        <f t="shared" si="10"/>
        <v/>
      </c>
      <c r="N253" s="127" t="str">
        <f t="shared" si="11"/>
        <v/>
      </c>
    </row>
    <row r="254" spans="1:14">
      <c r="A254" s="164" t="s">
        <v>261</v>
      </c>
      <c r="B254" s="165"/>
      <c r="C254" s="47">
        <v>12</v>
      </c>
      <c r="D254" s="87">
        <f>(J$8 &lt; 2000)*'Level 1'!B253+(J$8 &gt;= 2000)*(J$8 &lt; 5000)*'Level 2'!B253+(J$8 &gt;= 5000)*(J$8 &lt; 10000)*'Level 3'!B253+(J$8 &gt;= 10000)*(J$8 &lt; 25000)*'Level 4'!B253+(J$8 &gt;= 25000)*'Level 5'!B253</f>
        <v>12</v>
      </c>
      <c r="E254" s="136"/>
      <c r="F254" s="137"/>
      <c r="G254" s="137"/>
      <c r="H254" s="137"/>
      <c r="I254" s="137"/>
      <c r="J254" s="137"/>
      <c r="K254" s="137"/>
      <c r="L254" s="110">
        <f t="shared" si="9"/>
        <v>0</v>
      </c>
      <c r="M254" s="127" t="str">
        <f t="shared" si="10"/>
        <v/>
      </c>
      <c r="N254" s="127" t="str">
        <f t="shared" si="11"/>
        <v/>
      </c>
    </row>
    <row r="255" spans="1:14">
      <c r="A255" s="166" t="s">
        <v>262</v>
      </c>
      <c r="B255" s="167"/>
      <c r="C255" s="47">
        <v>12</v>
      </c>
      <c r="D255" s="87">
        <f>(J$8 &lt; 2000)*'Level 1'!B254+(J$8 &gt;= 2000)*(J$8 &lt; 5000)*'Level 2'!B254+(J$8 &gt;= 5000)*(J$8 &lt; 10000)*'Level 3'!B254+(J$8 &gt;= 10000)*(J$8 &lt; 25000)*'Level 4'!B254+(J$8 &gt;= 25000)*'Level 5'!B254</f>
        <v>12</v>
      </c>
      <c r="E255" s="136"/>
      <c r="F255" s="136"/>
      <c r="G255" s="136"/>
      <c r="H255" s="136"/>
      <c r="I255" s="136"/>
      <c r="J255" s="136"/>
      <c r="K255" s="136"/>
      <c r="L255" s="110">
        <f t="shared" si="9"/>
        <v>0</v>
      </c>
      <c r="M255" s="127" t="str">
        <f t="shared" si="10"/>
        <v/>
      </c>
      <c r="N255" s="127" t="str">
        <f t="shared" si="11"/>
        <v/>
      </c>
    </row>
    <row r="256" spans="1:14">
      <c r="A256" s="162"/>
      <c r="B256" s="163"/>
      <c r="C256" s="144"/>
      <c r="D256" s="87"/>
      <c r="E256" s="145"/>
      <c r="F256" s="145"/>
      <c r="G256" s="145"/>
      <c r="H256" s="145"/>
      <c r="I256" s="145"/>
      <c r="J256" s="145"/>
      <c r="K256" s="145"/>
      <c r="L256" s="88"/>
      <c r="M256" s="127"/>
      <c r="N256" s="127"/>
    </row>
    <row r="257" spans="1:14">
      <c r="A257" s="162" t="s">
        <v>406</v>
      </c>
      <c r="B257" s="178"/>
      <c r="C257" s="47">
        <v>12</v>
      </c>
      <c r="D257" s="87">
        <f>(J$8 &lt; 2000)*'Level 1'!B256+(J$8 &gt;= 2000)*(J$8 &lt; 5000)*'Level 2'!B256+(J$8 &gt;= 5000)*(J$8 &lt; 10000)*'Level 3'!B256+(J$8 &gt;= 10000)*(J$8 &lt; 25000)*'Level 4'!B256+(J$8 &gt;= 25000)*'Level 5'!B256</f>
        <v>12</v>
      </c>
      <c r="E257" s="136"/>
      <c r="F257" s="136"/>
      <c r="G257" s="136"/>
      <c r="H257" s="136"/>
      <c r="I257" s="136"/>
      <c r="J257" s="136"/>
      <c r="K257" s="136"/>
      <c r="L257" s="110">
        <f t="shared" si="9"/>
        <v>0</v>
      </c>
      <c r="M257" s="127" t="str">
        <f t="shared" si="10"/>
        <v/>
      </c>
      <c r="N257" s="127" t="str">
        <f t="shared" si="11"/>
        <v/>
      </c>
    </row>
    <row r="258" spans="1:14">
      <c r="A258" s="162" t="s">
        <v>407</v>
      </c>
      <c r="B258" s="178"/>
      <c r="C258" s="47">
        <v>12</v>
      </c>
      <c r="D258" s="87">
        <f>(J$8 &lt; 2000)*'Level 1'!B257+(J$8 &gt;= 2000)*(J$8 &lt; 5000)*'Level 2'!B257+(J$8 &gt;= 5000)*(J$8 &lt; 10000)*'Level 3'!B257+(J$8 &gt;= 10000)*(J$8 &lt; 25000)*'Level 4'!B257+(J$8 &gt;= 25000)*'Level 5'!B257</f>
        <v>12</v>
      </c>
      <c r="E258" s="136"/>
      <c r="F258" s="136"/>
      <c r="G258" s="136"/>
      <c r="H258" s="136"/>
      <c r="I258" s="136"/>
      <c r="J258" s="136"/>
      <c r="K258" s="136"/>
      <c r="L258" s="110">
        <f t="shared" si="9"/>
        <v>0</v>
      </c>
      <c r="M258" s="127" t="str">
        <f t="shared" si="10"/>
        <v/>
      </c>
      <c r="N258" s="127" t="str">
        <f t="shared" si="11"/>
        <v/>
      </c>
    </row>
    <row r="259" spans="1:14">
      <c r="A259" s="162" t="s">
        <v>408</v>
      </c>
      <c r="B259" s="178"/>
      <c r="C259" s="47">
        <v>12</v>
      </c>
      <c r="D259" s="87">
        <f>(J$8 &lt; 2000)*'Level 1'!B258+(J$8 &gt;= 2000)*(J$8 &lt; 5000)*'Level 2'!B258+(J$8 &gt;= 5000)*(J$8 &lt; 10000)*'Level 3'!B258+(J$8 &gt;= 10000)*(J$8 &lt; 25000)*'Level 4'!B258+(J$8 &gt;= 25000)*'Level 5'!B258</f>
        <v>12</v>
      </c>
      <c r="E259" s="136"/>
      <c r="F259" s="136"/>
      <c r="G259" s="136"/>
      <c r="H259" s="136"/>
      <c r="I259" s="136"/>
      <c r="J259" s="136"/>
      <c r="K259" s="136"/>
      <c r="L259" s="110">
        <f t="shared" si="9"/>
        <v>0</v>
      </c>
      <c r="M259" s="127" t="str">
        <f t="shared" si="10"/>
        <v/>
      </c>
      <c r="N259" s="127" t="str">
        <f t="shared" si="11"/>
        <v/>
      </c>
    </row>
    <row r="260" spans="1:14">
      <c r="A260" s="162" t="s">
        <v>409</v>
      </c>
      <c r="B260" s="178"/>
      <c r="C260" s="47">
        <v>12</v>
      </c>
      <c r="D260" s="87">
        <f>(J$8 &lt; 2000)*'Level 1'!B259+(J$8 &gt;= 2000)*(J$8 &lt; 5000)*'Level 2'!B259+(J$8 &gt;= 5000)*(J$8 &lt; 10000)*'Level 3'!B259+(J$8 &gt;= 10000)*(J$8 &lt; 25000)*'Level 4'!B259+(J$8 &gt;= 25000)*'Level 5'!B259</f>
        <v>12</v>
      </c>
      <c r="E260" s="136"/>
      <c r="F260" s="136"/>
      <c r="G260" s="136"/>
      <c r="H260" s="136"/>
      <c r="I260" s="136"/>
      <c r="J260" s="136"/>
      <c r="K260" s="136"/>
      <c r="L260" s="110">
        <f t="shared" si="9"/>
        <v>0</v>
      </c>
      <c r="M260" s="127" t="str">
        <f t="shared" si="10"/>
        <v/>
      </c>
      <c r="N260" s="127" t="str">
        <f t="shared" si="11"/>
        <v/>
      </c>
    </row>
    <row r="261" spans="1:14">
      <c r="A261" s="162" t="s">
        <v>410</v>
      </c>
      <c r="B261" s="178"/>
      <c r="C261" s="47">
        <v>12</v>
      </c>
      <c r="D261" s="87">
        <f>(J$8 &lt; 2000)*'Level 1'!B260+(J$8 &gt;= 2000)*(J$8 &lt; 5000)*'Level 2'!B260+(J$8 &gt;= 5000)*(J$8 &lt; 10000)*'Level 3'!B260+(J$8 &gt;= 10000)*(J$8 &lt; 25000)*'Level 4'!B260+(J$8 &gt;= 25000)*'Level 5'!B260</f>
        <v>12</v>
      </c>
      <c r="E261" s="136"/>
      <c r="F261" s="136"/>
      <c r="G261" s="136"/>
      <c r="H261" s="136"/>
      <c r="I261" s="136"/>
      <c r="J261" s="136"/>
      <c r="K261" s="136"/>
      <c r="L261" s="110">
        <f t="shared" si="9"/>
        <v>0</v>
      </c>
      <c r="M261" s="127" t="str">
        <f t="shared" si="10"/>
        <v/>
      </c>
      <c r="N261" s="127" t="str">
        <f t="shared" si="11"/>
        <v/>
      </c>
    </row>
    <row r="262" spans="1:14">
      <c r="A262" s="162" t="s">
        <v>411</v>
      </c>
      <c r="B262" s="178"/>
      <c r="C262" s="47">
        <v>12</v>
      </c>
      <c r="D262" s="87">
        <f>(J$8 &lt; 2000)*'Level 1'!B261+(J$8 &gt;= 2000)*(J$8 &lt; 5000)*'Level 2'!B261+(J$8 &gt;= 5000)*(J$8 &lt; 10000)*'Level 3'!B261+(J$8 &gt;= 10000)*(J$8 &lt; 25000)*'Level 4'!B261+(J$8 &gt;= 25000)*'Level 5'!B261</f>
        <v>12</v>
      </c>
      <c r="E262" s="136"/>
      <c r="F262" s="136"/>
      <c r="G262" s="136"/>
      <c r="H262" s="136"/>
      <c r="I262" s="136"/>
      <c r="J262" s="136"/>
      <c r="K262" s="136"/>
      <c r="L262" s="110">
        <f t="shared" si="9"/>
        <v>0</v>
      </c>
      <c r="M262" s="127" t="str">
        <f t="shared" si="10"/>
        <v/>
      </c>
      <c r="N262" s="127" t="str">
        <f t="shared" si="11"/>
        <v/>
      </c>
    </row>
    <row r="263" spans="1:14">
      <c r="A263" s="162" t="s">
        <v>412</v>
      </c>
      <c r="B263" s="178"/>
      <c r="C263" s="47">
        <v>12</v>
      </c>
      <c r="D263" s="87">
        <f>(J$8 &lt; 2000)*'Level 1'!B262+(J$8 &gt;= 2000)*(J$8 &lt; 5000)*'Level 2'!B262+(J$8 &gt;= 5000)*(J$8 &lt; 10000)*'Level 3'!B262+(J$8 &gt;= 10000)*(J$8 &lt; 25000)*'Level 4'!B262+(J$8 &gt;= 25000)*'Level 5'!B262</f>
        <v>12</v>
      </c>
      <c r="E263" s="136"/>
      <c r="F263" s="136"/>
      <c r="G263" s="136"/>
      <c r="H263" s="136"/>
      <c r="I263" s="136"/>
      <c r="J263" s="136"/>
      <c r="K263" s="136"/>
      <c r="L263" s="110">
        <f t="shared" si="9"/>
        <v>0</v>
      </c>
      <c r="M263" s="127" t="str">
        <f t="shared" si="10"/>
        <v/>
      </c>
      <c r="N263" s="127" t="str">
        <f t="shared" si="11"/>
        <v/>
      </c>
    </row>
    <row r="264" spans="1:14">
      <c r="A264" s="162" t="s">
        <v>413</v>
      </c>
      <c r="B264" s="178"/>
      <c r="C264" s="47">
        <v>12</v>
      </c>
      <c r="D264" s="87">
        <f>(J$8 &lt; 2000)*'Level 1'!B263+(J$8 &gt;= 2000)*(J$8 &lt; 5000)*'Level 2'!B263+(J$8 &gt;= 5000)*(J$8 &lt; 10000)*'Level 3'!B263+(J$8 &gt;= 10000)*(J$8 &lt; 25000)*'Level 4'!B263+(J$8 &gt;= 25000)*'Level 5'!B263</f>
        <v>12</v>
      </c>
      <c r="E264" s="136"/>
      <c r="F264" s="136"/>
      <c r="G264" s="136"/>
      <c r="H264" s="136"/>
      <c r="I264" s="136"/>
      <c r="J264" s="136"/>
      <c r="K264" s="136"/>
      <c r="L264" s="110">
        <f t="shared" si="9"/>
        <v>0</v>
      </c>
      <c r="M264" s="127" t="str">
        <f t="shared" si="10"/>
        <v/>
      </c>
      <c r="N264" s="127" t="str">
        <f t="shared" si="11"/>
        <v/>
      </c>
    </row>
    <row r="265" spans="1:14">
      <c r="A265" s="162" t="s">
        <v>414</v>
      </c>
      <c r="B265" s="178"/>
      <c r="C265" s="47">
        <v>12</v>
      </c>
      <c r="D265" s="87">
        <f>(J$8 &lt; 2000)*'Level 1'!B264+(J$8 &gt;= 2000)*(J$8 &lt; 5000)*'Level 2'!B264+(J$8 &gt;= 5000)*(J$8 &lt; 10000)*'Level 3'!B264+(J$8 &gt;= 10000)*(J$8 &lt; 25000)*'Level 4'!B264+(J$8 &gt;= 25000)*'Level 5'!B264</f>
        <v>12</v>
      </c>
      <c r="E265" s="136"/>
      <c r="F265" s="136"/>
      <c r="G265" s="136"/>
      <c r="H265" s="136"/>
      <c r="I265" s="136"/>
      <c r="J265" s="136"/>
      <c r="K265" s="136"/>
      <c r="L265" s="110">
        <f t="shared" si="9"/>
        <v>0</v>
      </c>
      <c r="M265" s="127" t="str">
        <f t="shared" si="10"/>
        <v/>
      </c>
      <c r="N265" s="127" t="str">
        <f t="shared" si="11"/>
        <v/>
      </c>
    </row>
    <row r="266" spans="1:14">
      <c r="A266" s="162" t="s">
        <v>415</v>
      </c>
      <c r="B266" s="178"/>
      <c r="C266" s="47">
        <v>12</v>
      </c>
      <c r="D266" s="87">
        <f>(J$8 &lt; 2000)*'Level 1'!B265+(J$8 &gt;= 2000)*(J$8 &lt; 5000)*'Level 2'!B265+(J$8 &gt;= 5000)*(J$8 &lt; 10000)*'Level 3'!B265+(J$8 &gt;= 10000)*(J$8 &lt; 25000)*'Level 4'!B265+(J$8 &gt;= 25000)*'Level 5'!B265</f>
        <v>12</v>
      </c>
      <c r="E266" s="136"/>
      <c r="F266" s="136"/>
      <c r="G266" s="136"/>
      <c r="H266" s="136"/>
      <c r="I266" s="136"/>
      <c r="J266" s="136"/>
      <c r="K266" s="136"/>
      <c r="L266" s="110">
        <f t="shared" si="9"/>
        <v>0</v>
      </c>
      <c r="M266" s="127" t="str">
        <f t="shared" si="10"/>
        <v/>
      </c>
      <c r="N266" s="127" t="str">
        <f t="shared" si="11"/>
        <v/>
      </c>
    </row>
    <row r="267" spans="1:14">
      <c r="A267" s="159"/>
      <c r="B267" s="160"/>
      <c r="C267" s="153"/>
      <c r="D267" s="87"/>
      <c r="E267" s="153"/>
      <c r="F267" s="153"/>
      <c r="G267" s="153"/>
      <c r="H267" s="153"/>
      <c r="I267" s="153"/>
      <c r="J267" s="153"/>
      <c r="K267" s="154"/>
      <c r="L267" s="110"/>
      <c r="M267" s="127"/>
      <c r="N267" s="127"/>
    </row>
    <row r="268" spans="1:14">
      <c r="A268" s="162" t="s">
        <v>329</v>
      </c>
      <c r="B268" s="161"/>
      <c r="C268" s="47">
        <v>25</v>
      </c>
      <c r="D268" s="87">
        <f>(J$8 &lt; 2000)*'Level 1'!B267+(J$8 &gt;= 2000)*(J$8 &lt; 5000)*'Level 2'!B267+(J$8 &gt;= 5000)*(J$8 &lt; 10000)*'Level 3'!B267+(J$8 &gt;= 10000)*(J$8 &lt; 25000)*'Level 4'!B267+(J$8 &gt;= 25000)*'Level 5'!B267</f>
        <v>25</v>
      </c>
      <c r="E268" s="130"/>
      <c r="F268" s="130"/>
      <c r="G268" s="130"/>
      <c r="H268" s="130"/>
      <c r="I268" s="130"/>
      <c r="J268" s="130"/>
      <c r="K268" s="130"/>
      <c r="L268" s="110">
        <f t="shared" si="9"/>
        <v>0</v>
      </c>
      <c r="M268" s="127" t="str">
        <f t="shared" si="10"/>
        <v/>
      </c>
      <c r="N268" s="127" t="str">
        <f t="shared" si="11"/>
        <v/>
      </c>
    </row>
    <row r="269" spans="1:14">
      <c r="A269" s="208" t="s">
        <v>330</v>
      </c>
      <c r="B269" s="209"/>
      <c r="C269" s="47">
        <v>25</v>
      </c>
      <c r="D269" s="87">
        <f>(J$8 &lt; 2000)*'Level 1'!B268+(J$8 &gt;= 2000)*(J$8 &lt; 5000)*'Level 2'!B268+(J$8 &gt;= 5000)*(J$8 &lt; 10000)*'Level 3'!B268+(J$8 &gt;= 10000)*(J$8 &lt; 25000)*'Level 4'!B268+(J$8 &gt;= 25000)*'Level 5'!B268</f>
        <v>25</v>
      </c>
      <c r="E269" s="130"/>
      <c r="F269" s="130"/>
      <c r="G269" s="130"/>
      <c r="H269" s="130"/>
      <c r="I269" s="130"/>
      <c r="J269" s="130"/>
      <c r="K269" s="130"/>
      <c r="L269" s="110">
        <f t="shared" ref="L269:L324" si="12">SUM(E269:K269)</f>
        <v>0</v>
      </c>
      <c r="M269" s="127" t="str">
        <f t="shared" ref="M269:M324" si="13">IF(SUM(L269*C269)&gt;0,SUM(L269*C269),"")</f>
        <v/>
      </c>
      <c r="N269" s="127" t="str">
        <f t="shared" ref="N269:N324" si="14">IF(SUM(L269*D269)&gt;0,SUM(L269*D269),"")</f>
        <v/>
      </c>
    </row>
    <row r="270" spans="1:14">
      <c r="A270" s="208" t="s">
        <v>331</v>
      </c>
      <c r="B270" s="209"/>
      <c r="C270" s="47">
        <v>25</v>
      </c>
      <c r="D270" s="87">
        <f>(J$8 &lt; 2000)*'Level 1'!B269+(J$8 &gt;= 2000)*(J$8 &lt; 5000)*'Level 2'!B269+(J$8 &gt;= 5000)*(J$8 &lt; 10000)*'Level 3'!B269+(J$8 &gt;= 10000)*(J$8 &lt; 25000)*'Level 4'!B269+(J$8 &gt;= 25000)*'Level 5'!B269</f>
        <v>25</v>
      </c>
      <c r="E270" s="130"/>
      <c r="F270" s="130"/>
      <c r="G270" s="130"/>
      <c r="H270" s="130"/>
      <c r="I270" s="130"/>
      <c r="J270" s="130"/>
      <c r="K270" s="130"/>
      <c r="L270" s="110">
        <f t="shared" si="12"/>
        <v>0</v>
      </c>
      <c r="M270" s="127" t="str">
        <f t="shared" si="13"/>
        <v/>
      </c>
      <c r="N270" s="127" t="str">
        <f t="shared" si="14"/>
        <v/>
      </c>
    </row>
    <row r="271" spans="1:14">
      <c r="A271" s="208" t="s">
        <v>332</v>
      </c>
      <c r="B271" s="209"/>
      <c r="C271" s="47">
        <v>25</v>
      </c>
      <c r="D271" s="87">
        <f>(J$8 &lt; 2000)*'Level 1'!B270+(J$8 &gt;= 2000)*(J$8 &lt; 5000)*'Level 2'!B270+(J$8 &gt;= 5000)*(J$8 &lt; 10000)*'Level 3'!B270+(J$8 &gt;= 10000)*(J$8 &lt; 25000)*'Level 4'!B270+(J$8 &gt;= 25000)*'Level 5'!B270</f>
        <v>25</v>
      </c>
      <c r="E271" s="130"/>
      <c r="F271" s="130"/>
      <c r="G271" s="130"/>
      <c r="H271" s="130"/>
      <c r="I271" s="130"/>
      <c r="J271" s="130"/>
      <c r="K271" s="130"/>
      <c r="L271" s="110"/>
      <c r="M271" s="127"/>
      <c r="N271" s="127"/>
    </row>
    <row r="272" spans="1:14">
      <c r="A272" s="208" t="s">
        <v>333</v>
      </c>
      <c r="B272" s="209"/>
      <c r="C272" s="47">
        <v>25</v>
      </c>
      <c r="D272" s="87">
        <f>(J$8 &lt; 2000)*'Level 1'!B271+(J$8 &gt;= 2000)*(J$8 &lt; 5000)*'Level 2'!B271+(J$8 &gt;= 5000)*(J$8 &lt; 10000)*'Level 3'!B271+(J$8 &gt;= 10000)*(J$8 &lt; 25000)*'Level 4'!B271+(J$8 &gt;= 25000)*'Level 5'!B271</f>
        <v>25</v>
      </c>
      <c r="E272" s="130"/>
      <c r="F272" s="130"/>
      <c r="G272" s="130"/>
      <c r="H272" s="130"/>
      <c r="I272" s="130"/>
      <c r="J272" s="130"/>
      <c r="K272" s="130"/>
      <c r="L272" s="110"/>
      <c r="M272" s="127"/>
      <c r="N272" s="127"/>
    </row>
    <row r="273" spans="1:14">
      <c r="A273" s="208" t="s">
        <v>334</v>
      </c>
      <c r="B273" s="209"/>
      <c r="C273" s="47">
        <v>25</v>
      </c>
      <c r="D273" s="87">
        <f>(J$8 &lt; 2000)*'Level 1'!B272+(J$8 &gt;= 2000)*(J$8 &lt; 5000)*'Level 2'!B272+(J$8 &gt;= 5000)*(J$8 &lt; 10000)*'Level 3'!B272+(J$8 &gt;= 10000)*(J$8 &lt; 25000)*'Level 4'!B272+(J$8 &gt;= 25000)*'Level 5'!B272</f>
        <v>25</v>
      </c>
      <c r="E273" s="130"/>
      <c r="F273" s="130"/>
      <c r="G273" s="130"/>
      <c r="H273" s="130"/>
      <c r="I273" s="130"/>
      <c r="J273" s="130"/>
      <c r="K273" s="130"/>
      <c r="L273" s="110"/>
      <c r="M273" s="127"/>
      <c r="N273" s="127"/>
    </row>
    <row r="274" spans="1:14">
      <c r="A274" s="208" t="s">
        <v>335</v>
      </c>
      <c r="B274" s="209"/>
      <c r="C274" s="47">
        <v>25</v>
      </c>
      <c r="D274" s="87">
        <f>(J$8 &lt; 2000)*'Level 1'!B273+(J$8 &gt;= 2000)*(J$8 &lt; 5000)*'Level 2'!B273+(J$8 &gt;= 5000)*(J$8 &lt; 10000)*'Level 3'!B273+(J$8 &gt;= 10000)*(J$8 &lt; 25000)*'Level 4'!B273+(J$8 &gt;= 25000)*'Level 5'!B273</f>
        <v>25</v>
      </c>
      <c r="E274" s="130"/>
      <c r="F274" s="130"/>
      <c r="G274" s="130"/>
      <c r="H274" s="130"/>
      <c r="I274" s="130"/>
      <c r="J274" s="130"/>
      <c r="K274" s="130"/>
      <c r="L274" s="110"/>
      <c r="M274" s="127"/>
      <c r="N274" s="127"/>
    </row>
    <row r="275" spans="1:14">
      <c r="A275" s="208" t="s">
        <v>336</v>
      </c>
      <c r="B275" s="209"/>
      <c r="C275" s="47">
        <v>25</v>
      </c>
      <c r="D275" s="87">
        <f>(J$8 &lt; 2000)*'Level 1'!B274+(J$8 &gt;= 2000)*(J$8 &lt; 5000)*'Level 2'!B274+(J$8 &gt;= 5000)*(J$8 &lt; 10000)*'Level 3'!B274+(J$8 &gt;= 10000)*(J$8 &lt; 25000)*'Level 4'!B274+(J$8 &gt;= 25000)*'Level 5'!B274</f>
        <v>25</v>
      </c>
      <c r="E275" s="130"/>
      <c r="F275" s="130"/>
      <c r="G275" s="130"/>
      <c r="H275" s="130"/>
      <c r="I275" s="130"/>
      <c r="J275" s="130"/>
      <c r="K275" s="130"/>
      <c r="L275" s="110"/>
      <c r="M275" s="127"/>
      <c r="N275" s="127"/>
    </row>
    <row r="276" spans="1:14">
      <c r="A276" s="208" t="s">
        <v>337</v>
      </c>
      <c r="B276" s="209"/>
      <c r="C276" s="47">
        <v>25</v>
      </c>
      <c r="D276" s="87">
        <f>(J$8 &lt; 2000)*'Level 1'!B275+(J$8 &gt;= 2000)*(J$8 &lt; 5000)*'Level 2'!B275+(J$8 &gt;= 5000)*(J$8 &lt; 10000)*'Level 3'!B275+(J$8 &gt;= 10000)*(J$8 &lt; 25000)*'Level 4'!B275+(J$8 &gt;= 25000)*'Level 5'!B275</f>
        <v>25</v>
      </c>
      <c r="E276" s="130"/>
      <c r="F276" s="130"/>
      <c r="G276" s="130"/>
      <c r="H276" s="130"/>
      <c r="I276" s="130"/>
      <c r="J276" s="130"/>
      <c r="K276" s="130"/>
      <c r="L276" s="110"/>
      <c r="M276" s="127"/>
      <c r="N276" s="127"/>
    </row>
    <row r="277" spans="1:14">
      <c r="A277" s="208" t="s">
        <v>338</v>
      </c>
      <c r="B277" s="209"/>
      <c r="C277" s="47">
        <v>25</v>
      </c>
      <c r="D277" s="87">
        <f>(J$8 &lt; 2000)*'Level 1'!B276+(J$8 &gt;= 2000)*(J$8 &lt; 5000)*'Level 2'!B276+(J$8 &gt;= 5000)*(J$8 &lt; 10000)*'Level 3'!B276+(J$8 &gt;= 10000)*(J$8 &lt; 25000)*'Level 4'!B276+(J$8 &gt;= 25000)*'Level 5'!B276</f>
        <v>25</v>
      </c>
      <c r="E277" s="130"/>
      <c r="F277" s="130"/>
      <c r="G277" s="130"/>
      <c r="H277" s="130"/>
      <c r="I277" s="130"/>
      <c r="J277" s="130"/>
      <c r="K277" s="130"/>
      <c r="L277" s="110"/>
      <c r="M277" s="127"/>
      <c r="N277" s="127"/>
    </row>
    <row r="278" spans="1:14">
      <c r="A278" s="162"/>
      <c r="B278" s="161"/>
      <c r="C278" s="47"/>
      <c r="D278" s="87"/>
      <c r="E278" s="130"/>
      <c r="F278" s="130"/>
      <c r="G278" s="130"/>
      <c r="H278" s="130"/>
      <c r="I278" s="130"/>
      <c r="J278" s="130"/>
      <c r="K278" s="130"/>
      <c r="L278" s="110"/>
      <c r="M278" s="127"/>
      <c r="N278" s="127"/>
    </row>
    <row r="279" spans="1:14">
      <c r="A279" s="208" t="s">
        <v>339</v>
      </c>
      <c r="B279" s="209"/>
      <c r="C279" s="47">
        <v>35</v>
      </c>
      <c r="D279" s="87">
        <f>(J$8 &lt; 2000)*'Level 1'!B278+(J$8 &gt;= 2000)*(J$8 &lt; 5000)*'Level 2'!B278+(J$8 &gt;= 5000)*(J$8 &lt; 10000)*'Level 3'!B278+(J$8 &gt;= 10000)*(J$8 &lt; 25000)*'Level 4'!B278+(J$8 &gt;= 25000)*'Level 5'!B278</f>
        <v>35</v>
      </c>
      <c r="E279" s="130"/>
      <c r="F279" s="130"/>
      <c r="G279" s="130"/>
      <c r="H279" s="130"/>
      <c r="I279" s="130"/>
      <c r="J279" s="130"/>
      <c r="K279" s="130"/>
      <c r="L279" s="110"/>
      <c r="M279" s="127"/>
      <c r="N279" s="127"/>
    </row>
    <row r="280" spans="1:14">
      <c r="A280" s="208" t="s">
        <v>340</v>
      </c>
      <c r="B280" s="209"/>
      <c r="C280" s="47">
        <v>35</v>
      </c>
      <c r="D280" s="87">
        <f>(J$8 &lt; 2000)*'Level 1'!B279+(J$8 &gt;= 2000)*(J$8 &lt; 5000)*'Level 2'!B279+(J$8 &gt;= 5000)*(J$8 &lt; 10000)*'Level 3'!B279+(J$8 &gt;= 10000)*(J$8 &lt; 25000)*'Level 4'!B279+(J$8 &gt;= 25000)*'Level 5'!B279</f>
        <v>35</v>
      </c>
      <c r="E280" s="130"/>
      <c r="F280" s="130"/>
      <c r="G280" s="130"/>
      <c r="H280" s="130"/>
      <c r="I280" s="130"/>
      <c r="J280" s="130"/>
      <c r="K280" s="130"/>
      <c r="L280" s="110"/>
      <c r="M280" s="127"/>
      <c r="N280" s="127"/>
    </row>
    <row r="281" spans="1:14">
      <c r="A281" s="208" t="s">
        <v>341</v>
      </c>
      <c r="B281" s="209"/>
      <c r="C281" s="47">
        <v>35</v>
      </c>
      <c r="D281" s="87">
        <f>(J$8 &lt; 2000)*'Level 1'!B280+(J$8 &gt;= 2000)*(J$8 &lt; 5000)*'Level 2'!B280+(J$8 &gt;= 5000)*(J$8 &lt; 10000)*'Level 3'!B280+(J$8 &gt;= 10000)*(J$8 &lt; 25000)*'Level 4'!B280+(J$8 &gt;= 25000)*'Level 5'!B280</f>
        <v>35</v>
      </c>
      <c r="E281" s="130"/>
      <c r="F281" s="130"/>
      <c r="G281" s="130"/>
      <c r="H281" s="130"/>
      <c r="I281" s="130"/>
      <c r="J281" s="130"/>
      <c r="K281" s="130"/>
      <c r="L281" s="110"/>
      <c r="M281" s="127"/>
      <c r="N281" s="127"/>
    </row>
    <row r="282" spans="1:14">
      <c r="A282" s="208" t="s">
        <v>342</v>
      </c>
      <c r="B282" s="209"/>
      <c r="C282" s="47">
        <v>35</v>
      </c>
      <c r="D282" s="87">
        <f>(J$8 &lt; 2000)*'Level 1'!B281+(J$8 &gt;= 2000)*(J$8 &lt; 5000)*'Level 2'!B281+(J$8 &gt;= 5000)*(J$8 &lt; 10000)*'Level 3'!B281+(J$8 &gt;= 10000)*(J$8 &lt; 25000)*'Level 4'!B281+(J$8 &gt;= 25000)*'Level 5'!B281</f>
        <v>35</v>
      </c>
      <c r="E282" s="130"/>
      <c r="F282" s="130"/>
      <c r="G282" s="130"/>
      <c r="H282" s="130"/>
      <c r="I282" s="130"/>
      <c r="J282" s="130"/>
      <c r="K282" s="130"/>
      <c r="L282" s="110"/>
      <c r="M282" s="127"/>
      <c r="N282" s="127"/>
    </row>
    <row r="283" spans="1:14">
      <c r="A283" s="208" t="s">
        <v>343</v>
      </c>
      <c r="B283" s="161"/>
      <c r="C283" s="47">
        <v>35</v>
      </c>
      <c r="D283" s="87">
        <f>(J$8 &lt; 2000)*'Level 1'!B282+(J$8 &gt;= 2000)*(J$8 &lt; 5000)*'Level 2'!B282+(J$8 &gt;= 5000)*(J$8 &lt; 10000)*'Level 3'!B282+(J$8 &gt;= 10000)*(J$8 &lt; 25000)*'Level 4'!B282+(J$8 &gt;= 25000)*'Level 5'!B282</f>
        <v>35</v>
      </c>
      <c r="E283" s="130"/>
      <c r="F283" s="130"/>
      <c r="G283" s="130"/>
      <c r="H283" s="130"/>
      <c r="I283" s="130"/>
      <c r="J283" s="130"/>
      <c r="K283" s="130"/>
      <c r="L283" s="110">
        <f t="shared" si="12"/>
        <v>0</v>
      </c>
      <c r="M283" s="127" t="str">
        <f t="shared" si="13"/>
        <v/>
      </c>
      <c r="N283" s="127" t="str">
        <f t="shared" si="14"/>
        <v/>
      </c>
    </row>
    <row r="284" spans="1:14">
      <c r="A284" s="159"/>
      <c r="B284" s="160"/>
      <c r="C284" s="117"/>
      <c r="D284" s="87"/>
      <c r="E284" s="138"/>
      <c r="F284" s="138"/>
      <c r="G284" s="138"/>
      <c r="H284" s="138"/>
      <c r="I284" s="138"/>
      <c r="J284" s="138"/>
      <c r="K284" s="138"/>
      <c r="L284" s="110"/>
      <c r="M284" s="127"/>
      <c r="N284" s="127"/>
    </row>
    <row r="285" spans="1:14">
      <c r="A285" s="162" t="s">
        <v>268</v>
      </c>
      <c r="B285" s="161"/>
      <c r="C285" s="47">
        <v>40</v>
      </c>
      <c r="D285" s="87">
        <f>(J$8 &lt; 2000)*'Level 1'!B284+(J$8 &gt;= 2000)*(J$8 &lt; 5000)*'Level 2'!B284+(J$8 &gt;= 5000)*(J$8 &lt; 10000)*'Level 3'!B284+(J$8 &gt;= 10000)*(J$8 &lt; 25000)*'Level 4'!B284+(J$8 &gt;= 25000)*'Level 5'!B284</f>
        <v>40</v>
      </c>
      <c r="E285" s="130"/>
      <c r="F285" s="130"/>
      <c r="G285" s="130"/>
      <c r="H285" s="130"/>
      <c r="I285" s="130"/>
      <c r="J285" s="130"/>
      <c r="K285" s="130"/>
      <c r="L285" s="110">
        <f t="shared" si="12"/>
        <v>0</v>
      </c>
      <c r="M285" s="127" t="str">
        <f t="shared" si="13"/>
        <v/>
      </c>
      <c r="N285" s="127" t="str">
        <f t="shared" si="14"/>
        <v/>
      </c>
    </row>
    <row r="286" spans="1:14">
      <c r="A286" s="162" t="s">
        <v>269</v>
      </c>
      <c r="B286" s="161"/>
      <c r="C286" s="47">
        <v>40</v>
      </c>
      <c r="D286" s="87">
        <f>(J$8 &lt; 2000)*'Level 1'!B285+(J$8 &gt;= 2000)*(J$8 &lt; 5000)*'Level 2'!B285+(J$8 &gt;= 5000)*(J$8 &lt; 10000)*'Level 3'!B285+(J$8 &gt;= 10000)*(J$8 &lt; 25000)*'Level 4'!B285+(J$8 &gt;= 25000)*'Level 5'!B285</f>
        <v>40</v>
      </c>
      <c r="E286" s="130"/>
      <c r="F286" s="130"/>
      <c r="G286" s="130"/>
      <c r="H286" s="130"/>
      <c r="I286" s="130"/>
      <c r="J286" s="130"/>
      <c r="K286" s="130"/>
      <c r="L286" s="110">
        <f t="shared" si="12"/>
        <v>0</v>
      </c>
      <c r="M286" s="127" t="str">
        <f t="shared" si="13"/>
        <v/>
      </c>
      <c r="N286" s="127" t="str">
        <f t="shared" si="14"/>
        <v/>
      </c>
    </row>
    <row r="287" spans="1:14">
      <c r="A287" s="162" t="s">
        <v>270</v>
      </c>
      <c r="B287" s="161"/>
      <c r="C287" s="47">
        <v>40</v>
      </c>
      <c r="D287" s="87">
        <f>(J$8 &lt; 2000)*'Level 1'!B286+(J$8 &gt;= 2000)*(J$8 &lt; 5000)*'Level 2'!B286+(J$8 &gt;= 5000)*(J$8 &lt; 10000)*'Level 3'!B286+(J$8 &gt;= 10000)*(J$8 &lt; 25000)*'Level 4'!B286+(J$8 &gt;= 25000)*'Level 5'!B286</f>
        <v>40</v>
      </c>
      <c r="E287" s="130"/>
      <c r="F287" s="130"/>
      <c r="G287" s="130"/>
      <c r="H287" s="130"/>
      <c r="I287" s="130"/>
      <c r="J287" s="130"/>
      <c r="K287" s="130"/>
      <c r="L287" s="110">
        <f t="shared" si="12"/>
        <v>0</v>
      </c>
      <c r="M287" s="127" t="str">
        <f t="shared" si="13"/>
        <v/>
      </c>
      <c r="N287" s="127" t="str">
        <f t="shared" si="14"/>
        <v/>
      </c>
    </row>
    <row r="288" spans="1:14">
      <c r="A288" s="162" t="s">
        <v>271</v>
      </c>
      <c r="B288" s="161"/>
      <c r="C288" s="47">
        <v>40</v>
      </c>
      <c r="D288" s="87">
        <f>(J$8 &lt; 2000)*'Level 1'!B287+(J$8 &gt;= 2000)*(J$8 &lt; 5000)*'Level 2'!B287+(J$8 &gt;= 5000)*(J$8 &lt; 10000)*'Level 3'!B287+(J$8 &gt;= 10000)*(J$8 &lt; 25000)*'Level 4'!B287+(J$8 &gt;= 25000)*'Level 5'!B287</f>
        <v>40</v>
      </c>
      <c r="E288" s="130"/>
      <c r="F288" s="130"/>
      <c r="G288" s="130"/>
      <c r="H288" s="130"/>
      <c r="I288" s="130"/>
      <c r="J288" s="130"/>
      <c r="K288" s="130"/>
      <c r="L288" s="110">
        <f t="shared" si="12"/>
        <v>0</v>
      </c>
      <c r="M288" s="127" t="str">
        <f t="shared" si="13"/>
        <v/>
      </c>
      <c r="N288" s="127" t="str">
        <f t="shared" si="14"/>
        <v/>
      </c>
    </row>
    <row r="289" spans="1:14">
      <c r="A289" s="162" t="s">
        <v>272</v>
      </c>
      <c r="B289" s="161"/>
      <c r="C289" s="47">
        <v>40</v>
      </c>
      <c r="D289" s="87">
        <f>(J$8 &lt; 2000)*'Level 1'!B288+(J$8 &gt;= 2000)*(J$8 &lt; 5000)*'Level 2'!B288+(J$8 &gt;= 5000)*(J$8 &lt; 10000)*'Level 3'!B288+(J$8 &gt;= 10000)*(J$8 &lt; 25000)*'Level 4'!B288+(J$8 &gt;= 25000)*'Level 5'!B288</f>
        <v>40</v>
      </c>
      <c r="E289" s="130"/>
      <c r="F289" s="130"/>
      <c r="G289" s="130"/>
      <c r="H289" s="130"/>
      <c r="I289" s="130"/>
      <c r="J289" s="130"/>
      <c r="K289" s="130"/>
      <c r="L289" s="110">
        <f t="shared" si="12"/>
        <v>0</v>
      </c>
      <c r="M289" s="127" t="str">
        <f t="shared" si="13"/>
        <v/>
      </c>
      <c r="N289" s="127" t="str">
        <f t="shared" si="14"/>
        <v/>
      </c>
    </row>
    <row r="290" spans="1:14">
      <c r="A290" s="162" t="s">
        <v>273</v>
      </c>
      <c r="B290" s="160"/>
      <c r="C290" s="47">
        <v>40</v>
      </c>
      <c r="D290" s="87">
        <f>(J$8 &lt; 2000)*'Level 1'!B289+(J$8 &gt;= 2000)*(J$8 &lt; 5000)*'Level 2'!B289+(J$8 &gt;= 5000)*(J$8 &lt; 10000)*'Level 3'!B289+(J$8 &gt;= 10000)*(J$8 &lt; 25000)*'Level 4'!B289+(J$8 &gt;= 25000)*'Level 5'!B289</f>
        <v>40</v>
      </c>
      <c r="E290" s="130"/>
      <c r="F290" s="130"/>
      <c r="G290" s="130"/>
      <c r="H290" s="130"/>
      <c r="I290" s="130"/>
      <c r="J290" s="130"/>
      <c r="K290" s="130"/>
      <c r="L290" s="110">
        <f t="shared" si="12"/>
        <v>0</v>
      </c>
      <c r="M290" s="127" t="str">
        <f t="shared" si="13"/>
        <v/>
      </c>
      <c r="N290" s="127" t="str">
        <f t="shared" si="14"/>
        <v/>
      </c>
    </row>
    <row r="291" spans="1:14">
      <c r="A291" s="162" t="s">
        <v>274</v>
      </c>
      <c r="B291" s="160"/>
      <c r="C291" s="47">
        <v>40</v>
      </c>
      <c r="D291" s="87">
        <f>(J$8 &lt; 2000)*'Level 1'!B290+(J$8 &gt;= 2000)*(J$8 &lt; 5000)*'Level 2'!B290+(J$8 &gt;= 5000)*(J$8 &lt; 10000)*'Level 3'!B290+(J$8 &gt;= 10000)*(J$8 &lt; 25000)*'Level 4'!B290+(J$8 &gt;= 25000)*'Level 5'!B290</f>
        <v>40</v>
      </c>
      <c r="E291" s="130"/>
      <c r="F291" s="130"/>
      <c r="G291" s="130"/>
      <c r="H291" s="130"/>
      <c r="I291" s="130"/>
      <c r="J291" s="130"/>
      <c r="K291" s="130"/>
      <c r="L291" s="110">
        <f t="shared" si="12"/>
        <v>0</v>
      </c>
      <c r="M291" s="127" t="str">
        <f t="shared" si="13"/>
        <v/>
      </c>
      <c r="N291" s="127" t="str">
        <f t="shared" si="14"/>
        <v/>
      </c>
    </row>
    <row r="292" spans="1:14">
      <c r="A292" s="162" t="s">
        <v>275</v>
      </c>
      <c r="B292" s="160"/>
      <c r="C292" s="47">
        <v>40</v>
      </c>
      <c r="D292" s="87">
        <f>(J$8 &lt; 2000)*'Level 1'!B291+(J$8 &gt;= 2000)*(J$8 &lt; 5000)*'Level 2'!B291+(J$8 &gt;= 5000)*(J$8 &lt; 10000)*'Level 3'!B291+(J$8 &gt;= 10000)*(J$8 &lt; 25000)*'Level 4'!B291+(J$8 &gt;= 25000)*'Level 5'!B291</f>
        <v>40</v>
      </c>
      <c r="E292" s="130"/>
      <c r="F292" s="130"/>
      <c r="G292" s="130"/>
      <c r="H292" s="130"/>
      <c r="I292" s="130"/>
      <c r="J292" s="130"/>
      <c r="K292" s="130"/>
      <c r="L292" s="110">
        <f t="shared" si="12"/>
        <v>0</v>
      </c>
      <c r="M292" s="127" t="str">
        <f t="shared" si="13"/>
        <v/>
      </c>
      <c r="N292" s="127" t="str">
        <f t="shared" si="14"/>
        <v/>
      </c>
    </row>
    <row r="293" spans="1:14">
      <c r="A293" s="162" t="s">
        <v>276</v>
      </c>
      <c r="B293" s="160"/>
      <c r="C293" s="47">
        <v>40</v>
      </c>
      <c r="D293" s="87">
        <f>(J$8 &lt; 2000)*'Level 1'!B292+(J$8 &gt;= 2000)*(J$8 &lt; 5000)*'Level 2'!B292+(J$8 &gt;= 5000)*(J$8 &lt; 10000)*'Level 3'!B292+(J$8 &gt;= 10000)*(J$8 &lt; 25000)*'Level 4'!B292+(J$8 &gt;= 25000)*'Level 5'!B292</f>
        <v>40</v>
      </c>
      <c r="E293" s="130"/>
      <c r="F293" s="130"/>
      <c r="G293" s="130"/>
      <c r="H293" s="130"/>
      <c r="I293" s="130"/>
      <c r="J293" s="130"/>
      <c r="K293" s="130"/>
      <c r="L293" s="110">
        <f t="shared" si="12"/>
        <v>0</v>
      </c>
      <c r="M293" s="127" t="str">
        <f t="shared" si="13"/>
        <v/>
      </c>
      <c r="N293" s="127" t="str">
        <f t="shared" si="14"/>
        <v/>
      </c>
    </row>
    <row r="294" spans="1:14">
      <c r="A294" s="162" t="s">
        <v>277</v>
      </c>
      <c r="B294" s="160"/>
      <c r="C294" s="47">
        <v>40</v>
      </c>
      <c r="D294" s="87">
        <f>(J$8 &lt; 2000)*'Level 1'!B293+(J$8 &gt;= 2000)*(J$8 &lt; 5000)*'Level 2'!B293+(J$8 &gt;= 5000)*(J$8 &lt; 10000)*'Level 3'!B293+(J$8 &gt;= 10000)*(J$8 &lt; 25000)*'Level 4'!B293+(J$8 &gt;= 25000)*'Level 5'!B293</f>
        <v>40</v>
      </c>
      <c r="E294" s="130"/>
      <c r="F294" s="130"/>
      <c r="G294" s="130"/>
      <c r="H294" s="130"/>
      <c r="I294" s="130"/>
      <c r="J294" s="130"/>
      <c r="K294" s="130"/>
      <c r="L294" s="110">
        <f t="shared" si="12"/>
        <v>0</v>
      </c>
      <c r="M294" s="127" t="str">
        <f t="shared" si="13"/>
        <v/>
      </c>
      <c r="N294" s="127" t="str">
        <f t="shared" si="14"/>
        <v/>
      </c>
    </row>
    <row r="295" spans="1:14">
      <c r="A295" s="162" t="s">
        <v>344</v>
      </c>
      <c r="B295" s="160"/>
      <c r="C295" s="47">
        <v>40</v>
      </c>
      <c r="D295" s="87">
        <f>(J$8 &lt; 2000)*'Level 1'!B294+(J$8 &gt;= 2000)*(J$8 &lt; 5000)*'Level 2'!B294+(J$8 &gt;= 5000)*(J$8 &lt; 10000)*'Level 3'!B294+(J$8 &gt;= 10000)*(J$8 &lt; 25000)*'Level 4'!B294+(J$8 &gt;= 25000)*'Level 5'!B294</f>
        <v>40</v>
      </c>
      <c r="E295" s="130"/>
      <c r="F295" s="130"/>
      <c r="G295" s="130"/>
      <c r="H295" s="130"/>
      <c r="I295" s="130"/>
      <c r="J295" s="130"/>
      <c r="K295" s="130"/>
      <c r="L295" s="110">
        <f t="shared" si="12"/>
        <v>0</v>
      </c>
      <c r="M295" s="127" t="str">
        <f t="shared" si="13"/>
        <v/>
      </c>
      <c r="N295" s="127" t="str">
        <f t="shared" si="14"/>
        <v/>
      </c>
    </row>
    <row r="296" spans="1:14">
      <c r="A296" s="162" t="s">
        <v>345</v>
      </c>
      <c r="B296" s="160"/>
      <c r="C296" s="47">
        <v>40</v>
      </c>
      <c r="D296" s="87">
        <f>(J$8 &lt; 2000)*'Level 1'!B295+(J$8 &gt;= 2000)*(J$8 &lt; 5000)*'Level 2'!B295+(J$8 &gt;= 5000)*(J$8 &lt; 10000)*'Level 3'!B295+(J$8 &gt;= 10000)*(J$8 &lt; 25000)*'Level 4'!B295+(J$8 &gt;= 25000)*'Level 5'!B295</f>
        <v>40</v>
      </c>
      <c r="E296" s="130"/>
      <c r="F296" s="130"/>
      <c r="G296" s="130"/>
      <c r="H296" s="130"/>
      <c r="I296" s="130"/>
      <c r="J296" s="130"/>
      <c r="K296" s="130"/>
      <c r="L296" s="110">
        <f t="shared" si="12"/>
        <v>0</v>
      </c>
      <c r="M296" s="127" t="str">
        <f t="shared" si="13"/>
        <v/>
      </c>
      <c r="N296" s="127" t="str">
        <f t="shared" si="14"/>
        <v/>
      </c>
    </row>
    <row r="297" spans="1:14">
      <c r="A297" s="162" t="s">
        <v>346</v>
      </c>
      <c r="B297" s="160"/>
      <c r="C297" s="47">
        <v>40</v>
      </c>
      <c r="D297" s="87">
        <f>(J$8 &lt; 2000)*'Level 1'!B296+(J$8 &gt;= 2000)*(J$8 &lt; 5000)*'Level 2'!B296+(J$8 &gt;= 5000)*(J$8 &lt; 10000)*'Level 3'!B296+(J$8 &gt;= 10000)*(J$8 &lt; 25000)*'Level 4'!B296+(J$8 &gt;= 25000)*'Level 5'!B296</f>
        <v>40</v>
      </c>
      <c r="E297" s="130"/>
      <c r="F297" s="130"/>
      <c r="G297" s="130"/>
      <c r="H297" s="130"/>
      <c r="I297" s="130"/>
      <c r="J297" s="130"/>
      <c r="K297" s="130"/>
      <c r="L297" s="110">
        <f t="shared" si="12"/>
        <v>0</v>
      </c>
      <c r="M297" s="127" t="str">
        <f t="shared" si="13"/>
        <v/>
      </c>
      <c r="N297" s="127" t="str">
        <f t="shared" si="14"/>
        <v/>
      </c>
    </row>
    <row r="298" spans="1:14">
      <c r="A298" s="162" t="s">
        <v>347</v>
      </c>
      <c r="B298" s="160"/>
      <c r="C298" s="47">
        <v>40</v>
      </c>
      <c r="D298" s="87">
        <f>(J$8 &lt; 2000)*'Level 1'!B297+(J$8 &gt;= 2000)*(J$8 &lt; 5000)*'Level 2'!B297+(J$8 &gt;= 5000)*(J$8 &lt; 10000)*'Level 3'!B297+(J$8 &gt;= 10000)*(J$8 &lt; 25000)*'Level 4'!B297+(J$8 &gt;= 25000)*'Level 5'!B297</f>
        <v>40</v>
      </c>
      <c r="E298" s="130"/>
      <c r="F298" s="130"/>
      <c r="G298" s="130"/>
      <c r="H298" s="130"/>
      <c r="I298" s="130"/>
      <c r="J298" s="130"/>
      <c r="K298" s="130"/>
      <c r="L298" s="110">
        <f t="shared" si="12"/>
        <v>0</v>
      </c>
      <c r="M298" s="127" t="str">
        <f t="shared" si="13"/>
        <v/>
      </c>
      <c r="N298" s="127" t="str">
        <f t="shared" si="14"/>
        <v/>
      </c>
    </row>
    <row r="299" spans="1:14">
      <c r="A299" s="162" t="s">
        <v>348</v>
      </c>
      <c r="B299" s="160"/>
      <c r="C299" s="47">
        <v>40</v>
      </c>
      <c r="D299" s="87">
        <f>(J$8 &lt; 2000)*'Level 1'!B298+(J$8 &gt;= 2000)*(J$8 &lt; 5000)*'Level 2'!B298+(J$8 &gt;= 5000)*(J$8 &lt; 10000)*'Level 3'!B298+(J$8 &gt;= 10000)*(J$8 &lt; 25000)*'Level 4'!B298+(J$8 &gt;= 25000)*'Level 5'!B298</f>
        <v>40</v>
      </c>
      <c r="E299" s="130"/>
      <c r="F299" s="130"/>
      <c r="G299" s="130"/>
      <c r="H299" s="130"/>
      <c r="I299" s="130"/>
      <c r="J299" s="130"/>
      <c r="K299" s="130"/>
      <c r="L299" s="110">
        <f t="shared" si="12"/>
        <v>0</v>
      </c>
      <c r="M299" s="127" t="str">
        <f t="shared" si="13"/>
        <v/>
      </c>
      <c r="N299" s="127" t="str">
        <f t="shared" si="14"/>
        <v/>
      </c>
    </row>
    <row r="300" spans="1:14">
      <c r="A300" s="159"/>
      <c r="B300" s="160"/>
      <c r="C300" s="117"/>
      <c r="D300" s="87"/>
      <c r="E300" s="138"/>
      <c r="F300" s="138"/>
      <c r="G300" s="138"/>
      <c r="H300" s="138"/>
      <c r="I300" s="138"/>
      <c r="J300" s="138"/>
      <c r="K300" s="138"/>
      <c r="L300" s="110"/>
      <c r="M300" s="127"/>
      <c r="N300" s="127"/>
    </row>
    <row r="301" spans="1:14">
      <c r="A301" s="176" t="s">
        <v>141</v>
      </c>
      <c r="B301" s="177"/>
      <c r="C301" s="117"/>
      <c r="D301" s="87"/>
      <c r="E301" s="138"/>
      <c r="F301" s="138"/>
      <c r="G301" s="138"/>
      <c r="H301" s="138"/>
      <c r="I301" s="138"/>
      <c r="J301" s="138"/>
      <c r="K301" s="138"/>
      <c r="L301" s="110">
        <f t="shared" si="12"/>
        <v>0</v>
      </c>
      <c r="M301" s="127" t="str">
        <f t="shared" si="13"/>
        <v/>
      </c>
      <c r="N301" s="127" t="str">
        <f t="shared" si="14"/>
        <v/>
      </c>
    </row>
    <row r="302" spans="1:14">
      <c r="A302" s="169" t="s">
        <v>121</v>
      </c>
      <c r="B302" s="169"/>
      <c r="C302" s="47">
        <v>30</v>
      </c>
      <c r="D302" s="87">
        <f>(J$8 &lt; 2000)*'Level 1'!B301+(J$8 &gt;= 2000)*(J$8 &lt; 5000)*'Level 2'!B301+(J$8 &gt;= 5000)*(J$8 &lt; 10000)*'Level 3'!B301+(J$8 &gt;= 10000)*(J$8 &lt; 25000)*'Level 4'!B301+(J$8 &gt;= 25000)*'Level 5'!B301</f>
        <v>30</v>
      </c>
      <c r="E302" s="136"/>
      <c r="F302" s="137"/>
      <c r="G302" s="137"/>
      <c r="H302" s="137"/>
      <c r="I302" s="137"/>
      <c r="J302" s="137"/>
      <c r="K302" s="137"/>
      <c r="L302" s="110">
        <f t="shared" si="12"/>
        <v>0</v>
      </c>
      <c r="M302" s="127" t="str">
        <f t="shared" si="13"/>
        <v/>
      </c>
      <c r="N302" s="127" t="str">
        <f t="shared" si="14"/>
        <v/>
      </c>
    </row>
    <row r="303" spans="1:14">
      <c r="A303" s="169" t="s">
        <v>122</v>
      </c>
      <c r="B303" s="169"/>
      <c r="C303" s="47">
        <v>30</v>
      </c>
      <c r="D303" s="87">
        <f>(J$8 &lt; 2000)*'Level 1'!B302+(J$8 &gt;= 2000)*(J$8 &lt; 5000)*'Level 2'!B302+(J$8 &gt;= 5000)*(J$8 &lt; 10000)*'Level 3'!B302+(J$8 &gt;= 10000)*(J$8 &lt; 25000)*'Level 4'!B302+(J$8 &gt;= 25000)*'Level 5'!B302</f>
        <v>30</v>
      </c>
      <c r="E303" s="136"/>
      <c r="F303" s="137"/>
      <c r="G303" s="137"/>
      <c r="H303" s="137"/>
      <c r="I303" s="137"/>
      <c r="J303" s="137"/>
      <c r="K303" s="137"/>
      <c r="L303" s="110">
        <f t="shared" si="12"/>
        <v>0</v>
      </c>
      <c r="M303" s="127" t="str">
        <f t="shared" si="13"/>
        <v/>
      </c>
      <c r="N303" s="127" t="str">
        <f t="shared" si="14"/>
        <v/>
      </c>
    </row>
    <row r="304" spans="1:14">
      <c r="A304" s="169" t="s">
        <v>123</v>
      </c>
      <c r="B304" s="169"/>
      <c r="C304" s="47">
        <v>30</v>
      </c>
      <c r="D304" s="87">
        <f>(J$8 &lt; 2000)*'Level 1'!B303+(J$8 &gt;= 2000)*(J$8 &lt; 5000)*'Level 2'!B303+(J$8 &gt;= 5000)*(J$8 &lt; 10000)*'Level 3'!B303+(J$8 &gt;= 10000)*(J$8 &lt; 25000)*'Level 4'!B303+(J$8 &gt;= 25000)*'Level 5'!B303</f>
        <v>30</v>
      </c>
      <c r="E304" s="136"/>
      <c r="F304" s="137"/>
      <c r="G304" s="137"/>
      <c r="H304" s="137"/>
      <c r="I304" s="137"/>
      <c r="J304" s="137"/>
      <c r="K304" s="137"/>
      <c r="L304" s="110">
        <f t="shared" si="12"/>
        <v>0</v>
      </c>
      <c r="M304" s="127" t="str">
        <f t="shared" si="13"/>
        <v/>
      </c>
      <c r="N304" s="127" t="str">
        <f t="shared" si="14"/>
        <v/>
      </c>
    </row>
    <row r="305" spans="1:14">
      <c r="A305" s="169" t="s">
        <v>124</v>
      </c>
      <c r="B305" s="169"/>
      <c r="C305" s="47">
        <v>30</v>
      </c>
      <c r="D305" s="87">
        <f>(J$8 &lt; 2000)*'Level 1'!B304+(J$8 &gt;= 2000)*(J$8 &lt; 5000)*'Level 2'!B304+(J$8 &gt;= 5000)*(J$8 &lt; 10000)*'Level 3'!B304+(J$8 &gt;= 10000)*(J$8 &lt; 25000)*'Level 4'!B304+(J$8 &gt;= 25000)*'Level 5'!B304</f>
        <v>30</v>
      </c>
      <c r="E305" s="136"/>
      <c r="F305" s="137"/>
      <c r="G305" s="137"/>
      <c r="H305" s="137"/>
      <c r="I305" s="137"/>
      <c r="J305" s="137"/>
      <c r="K305" s="137"/>
      <c r="L305" s="110">
        <f t="shared" si="12"/>
        <v>0</v>
      </c>
      <c r="M305" s="127" t="str">
        <f t="shared" si="13"/>
        <v/>
      </c>
      <c r="N305" s="127" t="str">
        <f t="shared" si="14"/>
        <v/>
      </c>
    </row>
    <row r="306" spans="1:14">
      <c r="A306" s="173" t="s">
        <v>125</v>
      </c>
      <c r="B306" s="173"/>
      <c r="C306" s="49">
        <v>30</v>
      </c>
      <c r="D306" s="87">
        <f>(J$8 &lt; 2000)*'Level 1'!B305+(J$8 &gt;= 2000)*(J$8 &lt; 5000)*'Level 2'!B305+(J$8 &gt;= 5000)*(J$8 &lt; 10000)*'Level 3'!B305+(J$8 &gt;= 10000)*(J$8 &lt; 25000)*'Level 4'!B305+(J$8 &gt;= 25000)*'Level 5'!B305</f>
        <v>30</v>
      </c>
      <c r="E306" s="132"/>
      <c r="F306" s="133"/>
      <c r="G306" s="133"/>
      <c r="H306" s="133"/>
      <c r="I306" s="133"/>
      <c r="J306" s="133"/>
      <c r="K306" s="133"/>
      <c r="L306" s="110">
        <f t="shared" si="12"/>
        <v>0</v>
      </c>
      <c r="M306" s="127" t="str">
        <f t="shared" si="13"/>
        <v/>
      </c>
      <c r="N306" s="127" t="str">
        <f t="shared" si="14"/>
        <v/>
      </c>
    </row>
    <row r="307" spans="1:14">
      <c r="A307" s="174"/>
      <c r="B307" s="175"/>
      <c r="C307" s="123"/>
      <c r="D307" s="87"/>
      <c r="E307" s="151"/>
      <c r="F307" s="151"/>
      <c r="G307" s="151"/>
      <c r="H307" s="151"/>
      <c r="I307" s="151"/>
      <c r="J307" s="151"/>
      <c r="K307" s="151"/>
      <c r="L307" s="110"/>
      <c r="M307" s="127"/>
      <c r="N307" s="127"/>
    </row>
    <row r="308" spans="1:14">
      <c r="A308" s="176" t="s">
        <v>140</v>
      </c>
      <c r="B308" s="177"/>
      <c r="C308" s="117"/>
      <c r="D308" s="87"/>
      <c r="E308" s="138"/>
      <c r="F308" s="138"/>
      <c r="G308" s="138"/>
      <c r="H308" s="138"/>
      <c r="I308" s="138"/>
      <c r="J308" s="138"/>
      <c r="K308" s="138"/>
      <c r="L308" s="110">
        <f t="shared" si="12"/>
        <v>0</v>
      </c>
      <c r="M308" s="127" t="str">
        <f t="shared" si="13"/>
        <v/>
      </c>
      <c r="N308" s="127" t="str">
        <f t="shared" si="14"/>
        <v/>
      </c>
    </row>
    <row r="309" spans="1:14">
      <c r="A309" s="165" t="s">
        <v>126</v>
      </c>
      <c r="B309" s="165"/>
      <c r="C309" s="50">
        <v>1</v>
      </c>
      <c r="D309" s="87">
        <f>(J$8 &lt; 2000)*'Level 1'!B308+(J$8 &gt;= 2000)*(J$8 &lt; 5000)*'Level 2'!B308+(J$8 &gt;= 5000)*(J$8 &lt; 10000)*'Level 3'!B308+(J$8 &gt;= 10000)*(J$8 &lt; 25000)*'Level 4'!B308+(J$8 &gt;= 25000)*'Level 5'!B308</f>
        <v>1</v>
      </c>
      <c r="E309" s="134"/>
      <c r="F309" s="135"/>
      <c r="G309" s="135"/>
      <c r="H309" s="135"/>
      <c r="I309" s="135"/>
      <c r="J309" s="135"/>
      <c r="K309" s="135"/>
      <c r="L309" s="110">
        <f t="shared" si="12"/>
        <v>0</v>
      </c>
      <c r="M309" s="127" t="str">
        <f t="shared" si="13"/>
        <v/>
      </c>
      <c r="N309" s="127" t="str">
        <f t="shared" si="14"/>
        <v/>
      </c>
    </row>
    <row r="310" spans="1:14">
      <c r="A310" s="169" t="s">
        <v>127</v>
      </c>
      <c r="B310" s="169"/>
      <c r="C310" s="47">
        <v>2</v>
      </c>
      <c r="D310" s="87">
        <f>(J$8 &lt; 2000)*'Level 1'!B309+(J$8 &gt;= 2000)*(J$8 &lt; 5000)*'Level 2'!B309+(J$8 &gt;= 5000)*(J$8 &lt; 10000)*'Level 3'!B309+(J$8 &gt;= 10000)*(J$8 &lt; 25000)*'Level 4'!B309+(J$8 &gt;= 25000)*'Level 5'!B309</f>
        <v>2</v>
      </c>
      <c r="E310" s="136"/>
      <c r="F310" s="137"/>
      <c r="G310" s="137"/>
      <c r="H310" s="137"/>
      <c r="I310" s="137"/>
      <c r="J310" s="137"/>
      <c r="K310" s="137"/>
      <c r="L310" s="110">
        <f t="shared" si="12"/>
        <v>0</v>
      </c>
      <c r="M310" s="127" t="str">
        <f t="shared" si="13"/>
        <v/>
      </c>
      <c r="N310" s="127" t="str">
        <f t="shared" si="14"/>
        <v/>
      </c>
    </row>
    <row r="311" spans="1:14">
      <c r="A311" s="169" t="s">
        <v>129</v>
      </c>
      <c r="B311" s="169"/>
      <c r="C311" s="47">
        <v>3</v>
      </c>
      <c r="D311" s="87">
        <f>(J$8 &lt; 2000)*'Level 1'!B310+(J$8 &gt;= 2000)*(J$8 &lt; 5000)*'Level 2'!B310+(J$8 &gt;= 5000)*(J$8 &lt; 10000)*'Level 3'!B310+(J$8 &gt;= 10000)*(J$8 &lt; 25000)*'Level 4'!B310+(J$8 &gt;= 25000)*'Level 5'!B310</f>
        <v>3</v>
      </c>
      <c r="E311" s="136"/>
      <c r="F311" s="137"/>
      <c r="G311" s="137"/>
      <c r="H311" s="137"/>
      <c r="I311" s="137"/>
      <c r="J311" s="137"/>
      <c r="K311" s="137"/>
      <c r="L311" s="110">
        <f t="shared" si="12"/>
        <v>0</v>
      </c>
      <c r="M311" s="127" t="str">
        <f t="shared" si="13"/>
        <v/>
      </c>
      <c r="N311" s="127" t="str">
        <f t="shared" si="14"/>
        <v/>
      </c>
    </row>
    <row r="312" spans="1:14">
      <c r="A312" s="173" t="s">
        <v>128</v>
      </c>
      <c r="B312" s="173"/>
      <c r="C312" s="49">
        <v>4</v>
      </c>
      <c r="D312" s="87">
        <f>(J$8 &lt; 2000)*'Level 1'!B311+(J$8 &gt;= 2000)*(J$8 &lt; 5000)*'Level 2'!B311+(J$8 &gt;= 5000)*(J$8 &lt; 10000)*'Level 3'!B311+(J$8 &gt;= 10000)*(J$8 &lt; 25000)*'Level 4'!B311+(J$8 &gt;= 25000)*'Level 5'!B311</f>
        <v>4</v>
      </c>
      <c r="E312" s="132"/>
      <c r="F312" s="133"/>
      <c r="G312" s="133"/>
      <c r="H312" s="133"/>
      <c r="I312" s="133"/>
      <c r="J312" s="133"/>
      <c r="K312" s="133"/>
      <c r="L312" s="110">
        <f t="shared" si="12"/>
        <v>0</v>
      </c>
      <c r="M312" s="127" t="str">
        <f t="shared" si="13"/>
        <v/>
      </c>
      <c r="N312" s="127" t="str">
        <f t="shared" si="14"/>
        <v/>
      </c>
    </row>
    <row r="313" spans="1:14">
      <c r="A313" s="174"/>
      <c r="B313" s="175"/>
      <c r="C313" s="123"/>
      <c r="D313" s="87"/>
      <c r="E313" s="141"/>
      <c r="F313" s="141"/>
      <c r="G313" s="141"/>
      <c r="H313" s="141"/>
      <c r="I313" s="141"/>
      <c r="J313" s="141"/>
      <c r="K313" s="141"/>
      <c r="L313" s="110"/>
      <c r="M313" s="127"/>
      <c r="N313" s="127"/>
    </row>
    <row r="314" spans="1:14">
      <c r="A314" s="176" t="s">
        <v>130</v>
      </c>
      <c r="B314" s="177"/>
      <c r="C314" s="117"/>
      <c r="D314" s="87"/>
      <c r="E314" s="138"/>
      <c r="F314" s="138"/>
      <c r="G314" s="138"/>
      <c r="H314" s="138"/>
      <c r="I314" s="138"/>
      <c r="J314" s="138"/>
      <c r="K314" s="138"/>
      <c r="L314" s="110">
        <f t="shared" si="12"/>
        <v>0</v>
      </c>
      <c r="M314" s="127" t="str">
        <f t="shared" si="13"/>
        <v/>
      </c>
      <c r="N314" s="127" t="str">
        <f t="shared" si="14"/>
        <v/>
      </c>
    </row>
    <row r="315" spans="1:14">
      <c r="A315" s="165" t="s">
        <v>131</v>
      </c>
      <c r="B315" s="165"/>
      <c r="C315" s="50">
        <v>10</v>
      </c>
      <c r="D315" s="87">
        <f>(J$8 &lt; 2000)*'Level 1'!B314+(J$8 &gt;= 2000)*(J$8 &lt; 5000)*'Level 2'!B314+(J$8 &gt;= 5000)*(J$8 &lt; 10000)*'Level 3'!B314+(J$8 &gt;= 10000)*(J$8 &lt; 25000)*'Level 4'!B314+(J$8 &gt;= 25000)*'Level 5'!B314</f>
        <v>10</v>
      </c>
      <c r="E315" s="134"/>
      <c r="F315" s="135"/>
      <c r="G315" s="135"/>
      <c r="H315" s="135"/>
      <c r="I315" s="135"/>
      <c r="J315" s="135"/>
      <c r="K315" s="135"/>
      <c r="L315" s="110">
        <f t="shared" si="12"/>
        <v>0</v>
      </c>
      <c r="M315" s="127" t="str">
        <f t="shared" si="13"/>
        <v/>
      </c>
      <c r="N315" s="127" t="str">
        <f t="shared" si="14"/>
        <v/>
      </c>
    </row>
    <row r="316" spans="1:14">
      <c r="A316" s="169" t="s">
        <v>132</v>
      </c>
      <c r="B316" s="169"/>
      <c r="C316" s="47">
        <v>10</v>
      </c>
      <c r="D316" s="87">
        <f>(J$8 &lt; 2000)*'Level 1'!B315+(J$8 &gt;= 2000)*(J$8 &lt; 5000)*'Level 2'!B315+(J$8 &gt;= 5000)*(J$8 &lt; 10000)*'Level 3'!B315+(J$8 &gt;= 10000)*(J$8 &lt; 25000)*'Level 4'!B315+(J$8 &gt;= 25000)*'Level 5'!B315</f>
        <v>10</v>
      </c>
      <c r="E316" s="136"/>
      <c r="F316" s="137"/>
      <c r="G316" s="137"/>
      <c r="H316" s="137"/>
      <c r="I316" s="137"/>
      <c r="J316" s="137"/>
      <c r="K316" s="137"/>
      <c r="L316" s="110">
        <f t="shared" si="12"/>
        <v>0</v>
      </c>
      <c r="M316" s="127" t="str">
        <f t="shared" si="13"/>
        <v/>
      </c>
      <c r="N316" s="127" t="str">
        <f t="shared" si="14"/>
        <v/>
      </c>
    </row>
    <row r="317" spans="1:14">
      <c r="A317" s="169" t="s">
        <v>133</v>
      </c>
      <c r="B317" s="169"/>
      <c r="C317" s="47">
        <v>10</v>
      </c>
      <c r="D317" s="87">
        <f>(J$8 &lt; 2000)*'Level 1'!B316+(J$8 &gt;= 2000)*(J$8 &lt; 5000)*'Level 2'!B316+(J$8 &gt;= 5000)*(J$8 &lt; 10000)*'Level 3'!B316+(J$8 &gt;= 10000)*(J$8 &lt; 25000)*'Level 4'!B316+(J$8 &gt;= 25000)*'Level 5'!B316</f>
        <v>10</v>
      </c>
      <c r="E317" s="136"/>
      <c r="F317" s="137"/>
      <c r="G317" s="137"/>
      <c r="H317" s="137"/>
      <c r="I317" s="137"/>
      <c r="J317" s="137"/>
      <c r="K317" s="137"/>
      <c r="L317" s="110">
        <f t="shared" si="12"/>
        <v>0</v>
      </c>
      <c r="M317" s="127" t="str">
        <f t="shared" si="13"/>
        <v/>
      </c>
      <c r="N317" s="127" t="str">
        <f t="shared" si="14"/>
        <v/>
      </c>
    </row>
    <row r="318" spans="1:14">
      <c r="A318" s="173" t="s">
        <v>134</v>
      </c>
      <c r="B318" s="173"/>
      <c r="C318" s="49">
        <v>18</v>
      </c>
      <c r="D318" s="87">
        <f>(J$8 &lt; 2000)*'Level 1'!B317+(J$8 &gt;= 2000)*(J$8 &lt; 5000)*'Level 2'!B317+(J$8 &gt;= 5000)*(J$8 &lt; 10000)*'Level 3'!B317+(J$8 &gt;= 10000)*(J$8 &lt; 25000)*'Level 4'!B317+(J$8 &gt;= 25000)*'Level 5'!B317</f>
        <v>18</v>
      </c>
      <c r="E318" s="132"/>
      <c r="F318" s="133"/>
      <c r="G318" s="133"/>
      <c r="H318" s="133"/>
      <c r="I318" s="133"/>
      <c r="J318" s="133"/>
      <c r="K318" s="133"/>
      <c r="L318" s="110">
        <f t="shared" si="12"/>
        <v>0</v>
      </c>
      <c r="M318" s="127" t="str">
        <f t="shared" si="13"/>
        <v/>
      </c>
      <c r="N318" s="127" t="str">
        <f t="shared" si="14"/>
        <v/>
      </c>
    </row>
    <row r="319" spans="1:14">
      <c r="A319" s="174"/>
      <c r="B319" s="175"/>
      <c r="C319" s="123"/>
      <c r="D319" s="87"/>
      <c r="E319" s="151"/>
      <c r="F319" s="151"/>
      <c r="G319" s="151"/>
      <c r="H319" s="151"/>
      <c r="I319" s="151"/>
      <c r="J319" s="151"/>
      <c r="K319" s="151"/>
      <c r="L319" s="110"/>
      <c r="M319" s="127"/>
      <c r="N319" s="127"/>
    </row>
    <row r="320" spans="1:14">
      <c r="A320" s="185" t="s">
        <v>278</v>
      </c>
      <c r="B320" s="161"/>
      <c r="C320" s="123"/>
      <c r="D320" s="87"/>
      <c r="E320" s="151"/>
      <c r="F320" s="151"/>
      <c r="G320" s="151"/>
      <c r="H320" s="151"/>
      <c r="I320" s="151"/>
      <c r="J320" s="151"/>
      <c r="K320" s="151"/>
      <c r="L320" s="110">
        <f t="shared" si="12"/>
        <v>0</v>
      </c>
      <c r="M320" s="127" t="str">
        <f t="shared" si="13"/>
        <v/>
      </c>
      <c r="N320" s="127" t="str">
        <f t="shared" si="14"/>
        <v/>
      </c>
    </row>
    <row r="321" spans="1:14">
      <c r="A321" s="162" t="s">
        <v>279</v>
      </c>
      <c r="B321" s="161"/>
      <c r="C321" s="47">
        <v>30</v>
      </c>
      <c r="D321" s="87">
        <f>(J$8 &lt; 2000)*'Level 1'!B320+(J$8 &gt;= 2000)*(J$8 &lt; 5000)*'Level 2'!B320+(J$8 &gt;= 5000)*(J$8 &lt; 10000)*'Level 3'!B320+(J$8 &gt;= 10000)*(J$8 &lt; 25000)*'Level 4'!B320+(J$8 &gt;= 25000)*'Level 5'!B320</f>
        <v>30</v>
      </c>
      <c r="E321" s="136"/>
      <c r="F321" s="136"/>
      <c r="G321" s="136"/>
      <c r="H321" s="136"/>
      <c r="I321" s="136"/>
      <c r="J321" s="136"/>
      <c r="K321" s="136"/>
      <c r="L321" s="110">
        <f t="shared" si="12"/>
        <v>0</v>
      </c>
      <c r="M321" s="127" t="str">
        <f t="shared" si="13"/>
        <v/>
      </c>
      <c r="N321" s="127" t="str">
        <f t="shared" si="14"/>
        <v/>
      </c>
    </row>
    <row r="322" spans="1:14">
      <c r="A322" s="162" t="s">
        <v>280</v>
      </c>
      <c r="B322" s="161"/>
      <c r="C322" s="47">
        <v>40</v>
      </c>
      <c r="D322" s="87">
        <f>(J$8 &lt; 2000)*'Level 1'!B321+(J$8 &gt;= 2000)*(J$8 &lt; 5000)*'Level 2'!B321+(J$8 &gt;= 5000)*(J$8 &lt; 10000)*'Level 3'!B321+(J$8 &gt;= 10000)*(J$8 &lt; 25000)*'Level 4'!B321+(J$8 &gt;= 25000)*'Level 5'!B321</f>
        <v>40</v>
      </c>
      <c r="E322" s="136"/>
      <c r="F322" s="136"/>
      <c r="G322" s="136"/>
      <c r="H322" s="136"/>
      <c r="I322" s="136"/>
      <c r="J322" s="136"/>
      <c r="K322" s="136"/>
      <c r="L322" s="110">
        <f t="shared" si="12"/>
        <v>0</v>
      </c>
      <c r="M322" s="127" t="str">
        <f t="shared" si="13"/>
        <v/>
      </c>
      <c r="N322" s="127" t="str">
        <f t="shared" si="14"/>
        <v/>
      </c>
    </row>
    <row r="323" spans="1:14">
      <c r="A323" s="174"/>
      <c r="B323" s="175"/>
      <c r="C323" s="123"/>
      <c r="D323" s="87"/>
      <c r="E323" s="141"/>
      <c r="F323" s="141"/>
      <c r="G323" s="141"/>
      <c r="H323" s="141"/>
      <c r="I323" s="141"/>
      <c r="J323" s="141"/>
      <c r="K323" s="141"/>
      <c r="L323" s="110"/>
      <c r="M323" s="127"/>
      <c r="N323" s="127"/>
    </row>
    <row r="324" spans="1:14">
      <c r="A324" s="185" t="s">
        <v>135</v>
      </c>
      <c r="B324" s="177"/>
      <c r="C324" s="117"/>
      <c r="D324" s="87"/>
      <c r="E324" s="138"/>
      <c r="F324" s="138"/>
      <c r="G324" s="138"/>
      <c r="H324" s="138"/>
      <c r="I324" s="138"/>
      <c r="J324" s="138"/>
      <c r="K324" s="138"/>
      <c r="L324" s="110">
        <f t="shared" si="12"/>
        <v>0</v>
      </c>
      <c r="M324" s="127" t="str">
        <f t="shared" si="13"/>
        <v/>
      </c>
      <c r="N324" s="127" t="str">
        <f t="shared" si="14"/>
        <v/>
      </c>
    </row>
    <row r="325" spans="1:14">
      <c r="A325" s="165" t="s">
        <v>136</v>
      </c>
      <c r="B325" s="165"/>
      <c r="C325" s="50">
        <v>50</v>
      </c>
      <c r="D325" s="87">
        <f>(J$8 &lt; 2000)*'Level 1'!B324+(J$8 &gt;= 2000)*(J$8 &lt; 5000)*'Level 2'!B324+(J$8 &gt;= 5000)*(J$8 &lt; 10000)*'Level 3'!B324+(J$8 &gt;= 10000)*(J$8 &lt; 25000)*'Level 4'!B324+(J$8 &gt;= 25000)*'Level 5'!B324</f>
        <v>50</v>
      </c>
      <c r="E325" s="134"/>
      <c r="F325" s="135"/>
      <c r="G325" s="135"/>
      <c r="H325" s="135"/>
      <c r="I325" s="135"/>
      <c r="J325" s="135"/>
      <c r="K325" s="135"/>
      <c r="L325" s="110">
        <f t="shared" ref="L325:L380" si="15">SUM(E325:K325)</f>
        <v>0</v>
      </c>
      <c r="M325" s="127" t="str">
        <f t="shared" ref="M325:M380" si="16">IF(SUM(L325*C325)&gt;0,SUM(L325*C325),"")</f>
        <v/>
      </c>
      <c r="N325" s="127" t="str">
        <f t="shared" ref="N325:N380" si="17">IF(SUM(L325*D325)&gt;0,SUM(L325*D325),"")</f>
        <v/>
      </c>
    </row>
    <row r="326" spans="1:14">
      <c r="A326" s="169" t="s">
        <v>137</v>
      </c>
      <c r="B326" s="169"/>
      <c r="C326" s="47">
        <v>55</v>
      </c>
      <c r="D326" s="87">
        <f>(J$8 &lt; 2000)*'Level 1'!B325+(J$8 &gt;= 2000)*(J$8 &lt; 5000)*'Level 2'!B325+(J$8 &gt;= 5000)*(J$8 &lt; 10000)*'Level 3'!B325+(J$8 &gt;= 10000)*(J$8 &lt; 25000)*'Level 4'!B325+(J$8 &gt;= 25000)*'Level 5'!B325</f>
        <v>55</v>
      </c>
      <c r="E326" s="136"/>
      <c r="F326" s="137"/>
      <c r="G326" s="137"/>
      <c r="H326" s="137"/>
      <c r="I326" s="137"/>
      <c r="J326" s="137"/>
      <c r="K326" s="137"/>
      <c r="L326" s="110">
        <f t="shared" si="15"/>
        <v>0</v>
      </c>
      <c r="M326" s="127" t="str">
        <f t="shared" si="16"/>
        <v/>
      </c>
      <c r="N326" s="127" t="str">
        <f t="shared" si="17"/>
        <v/>
      </c>
    </row>
    <row r="327" spans="1:14">
      <c r="A327" s="169" t="s">
        <v>138</v>
      </c>
      <c r="B327" s="169"/>
      <c r="C327" s="47">
        <v>60</v>
      </c>
      <c r="D327" s="87">
        <f>(J$8 &lt; 2000)*'Level 1'!B326+(J$8 &gt;= 2000)*(J$8 &lt; 5000)*'Level 2'!B326+(J$8 &gt;= 5000)*(J$8 &lt; 10000)*'Level 3'!B326+(J$8 &gt;= 10000)*(J$8 &lt; 25000)*'Level 4'!B326+(J$8 &gt;= 25000)*'Level 5'!B326</f>
        <v>60</v>
      </c>
      <c r="E327" s="136"/>
      <c r="F327" s="137"/>
      <c r="G327" s="137"/>
      <c r="H327" s="137"/>
      <c r="I327" s="137"/>
      <c r="J327" s="137"/>
      <c r="K327" s="137"/>
      <c r="L327" s="110">
        <f t="shared" si="15"/>
        <v>0</v>
      </c>
      <c r="M327" s="127" t="str">
        <f t="shared" si="16"/>
        <v/>
      </c>
      <c r="N327" s="127" t="str">
        <f t="shared" si="17"/>
        <v/>
      </c>
    </row>
    <row r="328" spans="1:14">
      <c r="A328" s="173" t="s">
        <v>139</v>
      </c>
      <c r="B328" s="173"/>
      <c r="C328" s="49">
        <v>65</v>
      </c>
      <c r="D328" s="87">
        <f>(J$8 &lt; 2000)*'Level 1'!B327+(J$8 &gt;= 2000)*(J$8 &lt; 5000)*'Level 2'!B327+(J$8 &gt;= 5000)*(J$8 &lt; 10000)*'Level 3'!B327+(J$8 &gt;= 10000)*(J$8 &lt; 25000)*'Level 4'!B327+(J$8 &gt;= 25000)*'Level 5'!B327</f>
        <v>65</v>
      </c>
      <c r="E328" s="132"/>
      <c r="F328" s="133"/>
      <c r="G328" s="133"/>
      <c r="H328" s="133"/>
      <c r="I328" s="133"/>
      <c r="J328" s="133"/>
      <c r="K328" s="133"/>
      <c r="L328" s="110">
        <f t="shared" si="15"/>
        <v>0</v>
      </c>
      <c r="M328" s="127" t="str">
        <f t="shared" si="16"/>
        <v/>
      </c>
      <c r="N328" s="127" t="str">
        <f t="shared" si="17"/>
        <v/>
      </c>
    </row>
    <row r="329" spans="1:14">
      <c r="A329" s="159"/>
      <c r="B329" s="160"/>
      <c r="C329" s="117"/>
      <c r="D329" s="87"/>
      <c r="E329" s="138"/>
      <c r="F329" s="138"/>
      <c r="G329" s="138"/>
      <c r="H329" s="138"/>
      <c r="I329" s="138"/>
      <c r="J329" s="138"/>
      <c r="K329" s="138"/>
      <c r="L329" s="110">
        <f t="shared" si="15"/>
        <v>0</v>
      </c>
      <c r="M329" s="127" t="str">
        <f t="shared" si="16"/>
        <v/>
      </c>
      <c r="N329" s="127" t="str">
        <f t="shared" si="17"/>
        <v/>
      </c>
    </row>
    <row r="330" spans="1:14">
      <c r="A330" s="196" t="s">
        <v>144</v>
      </c>
      <c r="B330" s="197"/>
      <c r="C330" s="200"/>
      <c r="D330" s="198"/>
      <c r="E330" s="201"/>
      <c r="F330" s="201"/>
      <c r="G330" s="201"/>
      <c r="H330" s="201"/>
      <c r="I330" s="201"/>
      <c r="J330" s="201"/>
      <c r="K330" s="201"/>
      <c r="L330" s="110">
        <f t="shared" si="15"/>
        <v>0</v>
      </c>
      <c r="M330" s="127" t="str">
        <f t="shared" si="16"/>
        <v/>
      </c>
      <c r="N330" s="127" t="str">
        <f t="shared" si="17"/>
        <v/>
      </c>
    </row>
    <row r="331" spans="1:14">
      <c r="A331" s="183" t="s">
        <v>145</v>
      </c>
      <c r="B331" s="184"/>
      <c r="C331" s="117"/>
      <c r="D331" s="87"/>
      <c r="E331" s="138"/>
      <c r="F331" s="138"/>
      <c r="G331" s="138"/>
      <c r="H331" s="138"/>
      <c r="I331" s="138"/>
      <c r="J331" s="138"/>
      <c r="K331" s="138"/>
      <c r="L331" s="110">
        <f t="shared" si="15"/>
        <v>0</v>
      </c>
      <c r="M331" s="127" t="str">
        <f t="shared" si="16"/>
        <v/>
      </c>
      <c r="N331" s="127" t="str">
        <f t="shared" si="17"/>
        <v/>
      </c>
    </row>
    <row r="332" spans="1:14">
      <c r="A332" s="167" t="s">
        <v>103</v>
      </c>
      <c r="B332" s="167"/>
      <c r="C332" s="47">
        <v>258</v>
      </c>
      <c r="D332" s="87">
        <f>(J$8 &lt; 2000)*'Level 1'!B331+(J$8 &gt;= 2000)*(J$8 &lt; 5000)*'Level 2'!B331+(J$8 &gt;= 5000)*(J$8 &lt; 10000)*'Level 3'!B331+(J$8 &gt;= 10000)*(J$8 &lt; 25000)*'Level 4'!B331+(J$8 &gt;= 25000)*'Level 5'!B331</f>
        <v>258</v>
      </c>
      <c r="E332" s="139"/>
      <c r="F332" s="140"/>
      <c r="G332" s="140"/>
      <c r="H332" s="140"/>
      <c r="I332" s="140"/>
      <c r="J332" s="140"/>
      <c r="K332" s="140"/>
      <c r="L332" s="110">
        <f t="shared" si="15"/>
        <v>0</v>
      </c>
      <c r="M332" s="127" t="str">
        <f t="shared" si="16"/>
        <v/>
      </c>
      <c r="N332" s="127" t="str">
        <f t="shared" si="17"/>
        <v/>
      </c>
    </row>
    <row r="333" spans="1:14">
      <c r="A333" s="159"/>
      <c r="B333" s="160"/>
      <c r="C333" s="47"/>
      <c r="D333" s="87"/>
      <c r="E333" s="138"/>
      <c r="F333" s="138"/>
      <c r="G333" s="138"/>
      <c r="H333" s="138"/>
      <c r="I333" s="138"/>
      <c r="J333" s="138"/>
      <c r="K333" s="138"/>
      <c r="L333" s="110"/>
      <c r="M333" s="127"/>
      <c r="N333" s="127"/>
    </row>
    <row r="334" spans="1:14">
      <c r="A334" s="165" t="s">
        <v>104</v>
      </c>
      <c r="B334" s="165"/>
      <c r="C334" s="47">
        <v>258</v>
      </c>
      <c r="D334" s="87">
        <f>(J$8 &lt; 2000)*'Level 1'!B333+(J$8 &gt;= 2000)*(J$8 &lt; 5000)*'Level 2'!B333+(J$8 &gt;= 5000)*(J$8 &lt; 10000)*'Level 3'!B333+(J$8 &gt;= 10000)*(J$8 &lt; 25000)*'Level 4'!B333+(J$8 &gt;= 25000)*'Level 5'!B333</f>
        <v>258</v>
      </c>
      <c r="E334" s="134"/>
      <c r="F334" s="135"/>
      <c r="G334" s="135"/>
      <c r="H334" s="135"/>
      <c r="I334" s="135"/>
      <c r="J334" s="135"/>
      <c r="K334" s="135"/>
      <c r="L334" s="110">
        <f t="shared" si="15"/>
        <v>0</v>
      </c>
      <c r="M334" s="127" t="str">
        <f t="shared" si="16"/>
        <v/>
      </c>
      <c r="N334" s="127" t="str">
        <f t="shared" si="17"/>
        <v/>
      </c>
    </row>
    <row r="335" spans="1:14">
      <c r="A335" s="169" t="s">
        <v>105</v>
      </c>
      <c r="B335" s="169"/>
      <c r="C335" s="47">
        <v>258</v>
      </c>
      <c r="D335" s="87">
        <f>(J$8 &lt; 2000)*'Level 1'!B334+(J$8 &gt;= 2000)*(J$8 &lt; 5000)*'Level 2'!B334+(J$8 &gt;= 5000)*(J$8 &lt; 10000)*'Level 3'!B334+(J$8 &gt;= 10000)*(J$8 &lt; 25000)*'Level 4'!B334+(J$8 &gt;= 25000)*'Level 5'!B334</f>
        <v>258</v>
      </c>
      <c r="E335" s="136"/>
      <c r="F335" s="137"/>
      <c r="G335" s="137"/>
      <c r="H335" s="137"/>
      <c r="I335" s="137"/>
      <c r="J335" s="137"/>
      <c r="K335" s="137"/>
      <c r="L335" s="110">
        <f t="shared" si="15"/>
        <v>0</v>
      </c>
      <c r="M335" s="127" t="str">
        <f t="shared" si="16"/>
        <v/>
      </c>
      <c r="N335" s="127" t="str">
        <f t="shared" si="17"/>
        <v/>
      </c>
    </row>
    <row r="336" spans="1:14">
      <c r="A336" s="173" t="s">
        <v>106</v>
      </c>
      <c r="B336" s="173"/>
      <c r="C336" s="47">
        <v>258</v>
      </c>
      <c r="D336" s="87">
        <f>(J$8 &lt; 2000)*'Level 1'!B335+(J$8 &gt;= 2000)*(J$8 &lt; 5000)*'Level 2'!B335+(J$8 &gt;= 5000)*(J$8 &lt; 10000)*'Level 3'!B335+(J$8 &gt;= 10000)*(J$8 &lt; 25000)*'Level 4'!B335+(J$8 &gt;= 25000)*'Level 5'!B335</f>
        <v>258</v>
      </c>
      <c r="E336" s="132"/>
      <c r="F336" s="133"/>
      <c r="G336" s="133"/>
      <c r="H336" s="133"/>
      <c r="I336" s="133"/>
      <c r="J336" s="133"/>
      <c r="K336" s="133"/>
      <c r="L336" s="110">
        <f t="shared" si="15"/>
        <v>0</v>
      </c>
      <c r="M336" s="127" t="str">
        <f t="shared" si="16"/>
        <v/>
      </c>
      <c r="N336" s="127" t="str">
        <f t="shared" si="17"/>
        <v/>
      </c>
    </row>
    <row r="337" spans="1:14">
      <c r="A337" s="159"/>
      <c r="B337" s="160"/>
      <c r="C337" s="47"/>
      <c r="D337" s="87"/>
      <c r="E337" s="138"/>
      <c r="F337" s="138"/>
      <c r="G337" s="138"/>
      <c r="H337" s="138"/>
      <c r="I337" s="138"/>
      <c r="J337" s="138"/>
      <c r="K337" s="138"/>
      <c r="L337" s="110"/>
      <c r="M337" s="127"/>
      <c r="N337" s="127"/>
    </row>
    <row r="338" spans="1:14">
      <c r="A338" s="165" t="s">
        <v>107</v>
      </c>
      <c r="B338" s="165"/>
      <c r="C338" s="47">
        <v>258</v>
      </c>
      <c r="D338" s="87">
        <f>(J$8 &lt; 2000)*'Level 1'!B337+(J$8 &gt;= 2000)*(J$8 &lt; 5000)*'Level 2'!B337+(J$8 &gt;= 5000)*(J$8 &lt; 10000)*'Level 3'!B337+(J$8 &gt;= 10000)*(J$8 &lt; 25000)*'Level 4'!B337+(J$8 &gt;= 25000)*'Level 5'!B337</f>
        <v>258</v>
      </c>
      <c r="E338" s="134"/>
      <c r="F338" s="135"/>
      <c r="G338" s="135"/>
      <c r="H338" s="135"/>
      <c r="I338" s="135"/>
      <c r="J338" s="135"/>
      <c r="K338" s="135"/>
      <c r="L338" s="110">
        <f t="shared" si="15"/>
        <v>0</v>
      </c>
      <c r="M338" s="127" t="str">
        <f t="shared" si="16"/>
        <v/>
      </c>
      <c r="N338" s="127" t="str">
        <f t="shared" si="17"/>
        <v/>
      </c>
    </row>
    <row r="339" spans="1:14">
      <c r="A339" s="169" t="s">
        <v>108</v>
      </c>
      <c r="B339" s="169"/>
      <c r="C339" s="47">
        <v>258</v>
      </c>
      <c r="D339" s="87">
        <f>(J$8 &lt; 2000)*'Level 1'!B338+(J$8 &gt;= 2000)*(J$8 &lt; 5000)*'Level 2'!B338+(J$8 &gt;= 5000)*(J$8 &lt; 10000)*'Level 3'!B338+(J$8 &gt;= 10000)*(J$8 &lt; 25000)*'Level 4'!B338+(J$8 &gt;= 25000)*'Level 5'!B338</f>
        <v>258</v>
      </c>
      <c r="E339" s="136"/>
      <c r="F339" s="137"/>
      <c r="G339" s="137"/>
      <c r="H339" s="137"/>
      <c r="I339" s="137"/>
      <c r="J339" s="137"/>
      <c r="K339" s="137"/>
      <c r="L339" s="110">
        <f t="shared" si="15"/>
        <v>0</v>
      </c>
      <c r="M339" s="127" t="str">
        <f t="shared" si="16"/>
        <v/>
      </c>
      <c r="N339" s="127" t="str">
        <f t="shared" si="17"/>
        <v/>
      </c>
    </row>
    <row r="340" spans="1:14">
      <c r="A340" s="173" t="s">
        <v>109</v>
      </c>
      <c r="B340" s="173"/>
      <c r="C340" s="47">
        <v>258</v>
      </c>
      <c r="D340" s="87">
        <f>(J$8 &lt; 2000)*'Level 1'!B339+(J$8 &gt;= 2000)*(J$8 &lt; 5000)*'Level 2'!B339+(J$8 &gt;= 5000)*(J$8 &lt; 10000)*'Level 3'!B339+(J$8 &gt;= 10000)*(J$8 &lt; 25000)*'Level 4'!B339+(J$8 &gt;= 25000)*'Level 5'!B339</f>
        <v>258</v>
      </c>
      <c r="E340" s="132"/>
      <c r="F340" s="133"/>
      <c r="G340" s="133"/>
      <c r="H340" s="133"/>
      <c r="I340" s="133"/>
      <c r="J340" s="133"/>
      <c r="K340" s="133"/>
      <c r="L340" s="110">
        <f t="shared" si="15"/>
        <v>0</v>
      </c>
      <c r="M340" s="127" t="str">
        <f t="shared" si="16"/>
        <v/>
      </c>
      <c r="N340" s="127" t="str">
        <f t="shared" si="17"/>
        <v/>
      </c>
    </row>
    <row r="341" spans="1:14">
      <c r="A341" s="159"/>
      <c r="B341" s="160"/>
      <c r="C341" s="47"/>
      <c r="D341" s="87"/>
      <c r="E341" s="138"/>
      <c r="F341" s="138"/>
      <c r="G341" s="138"/>
      <c r="H341" s="138"/>
      <c r="I341" s="138"/>
      <c r="J341" s="138"/>
      <c r="K341" s="138"/>
      <c r="L341" s="110"/>
      <c r="M341" s="127"/>
      <c r="N341" s="127"/>
    </row>
    <row r="342" spans="1:14">
      <c r="A342" s="165" t="s">
        <v>110</v>
      </c>
      <c r="B342" s="165"/>
      <c r="C342" s="47">
        <v>258</v>
      </c>
      <c r="D342" s="87">
        <f>(J$8 &lt; 2000)*'Level 1'!B341+(J$8 &gt;= 2000)*(J$8 &lt; 5000)*'Level 2'!B341+(J$8 &gt;= 5000)*(J$8 &lt; 10000)*'Level 3'!B341+(J$8 &gt;= 10000)*(J$8 &lt; 25000)*'Level 4'!B341+(J$8 &gt;= 25000)*'Level 5'!B341</f>
        <v>258</v>
      </c>
      <c r="E342" s="134"/>
      <c r="F342" s="135"/>
      <c r="G342" s="135"/>
      <c r="H342" s="135"/>
      <c r="I342" s="135"/>
      <c r="J342" s="135"/>
      <c r="K342" s="135"/>
      <c r="L342" s="110">
        <f t="shared" si="15"/>
        <v>0</v>
      </c>
      <c r="M342" s="127" t="str">
        <f t="shared" si="16"/>
        <v/>
      </c>
      <c r="N342" s="127" t="str">
        <f t="shared" si="17"/>
        <v/>
      </c>
    </row>
    <row r="343" spans="1:14">
      <c r="A343" s="173" t="s">
        <v>111</v>
      </c>
      <c r="B343" s="173"/>
      <c r="C343" s="47">
        <v>258</v>
      </c>
      <c r="D343" s="87">
        <f>(J$8 &lt; 2000)*'Level 1'!B342+(J$8 &gt;= 2000)*(J$8 &lt; 5000)*'Level 2'!B342+(J$8 &gt;= 5000)*(J$8 &lt; 10000)*'Level 3'!B342+(J$8 &gt;= 10000)*(J$8 &lt; 25000)*'Level 4'!B342+(J$8 &gt;= 25000)*'Level 5'!B342</f>
        <v>258</v>
      </c>
      <c r="E343" s="132"/>
      <c r="F343" s="133"/>
      <c r="G343" s="133"/>
      <c r="H343" s="133"/>
      <c r="I343" s="133"/>
      <c r="J343" s="133"/>
      <c r="K343" s="133"/>
      <c r="L343" s="110">
        <f t="shared" si="15"/>
        <v>0</v>
      </c>
      <c r="M343" s="127" t="str">
        <f t="shared" si="16"/>
        <v/>
      </c>
      <c r="N343" s="127" t="str">
        <f t="shared" si="17"/>
        <v/>
      </c>
    </row>
    <row r="344" spans="1:14">
      <c r="A344" s="174"/>
      <c r="B344" s="175"/>
      <c r="C344" s="123"/>
      <c r="D344" s="87"/>
      <c r="E344" s="141"/>
      <c r="F344" s="141"/>
      <c r="G344" s="141"/>
      <c r="H344" s="141"/>
      <c r="I344" s="141"/>
      <c r="J344" s="141"/>
      <c r="K344" s="141"/>
      <c r="L344" s="110"/>
      <c r="M344" s="127"/>
      <c r="N344" s="127"/>
    </row>
    <row r="345" spans="1:14">
      <c r="A345" s="183" t="s">
        <v>361</v>
      </c>
      <c r="B345" s="184"/>
      <c r="C345" s="117"/>
      <c r="D345" s="87"/>
      <c r="E345" s="138"/>
      <c r="F345" s="138"/>
      <c r="G345" s="138"/>
      <c r="H345" s="138"/>
      <c r="I345" s="138"/>
      <c r="J345" s="138"/>
      <c r="K345" s="138"/>
      <c r="L345" s="110">
        <f t="shared" si="15"/>
        <v>0</v>
      </c>
      <c r="M345" s="127" t="str">
        <f t="shared" si="16"/>
        <v/>
      </c>
      <c r="N345" s="127" t="str">
        <f t="shared" si="17"/>
        <v/>
      </c>
    </row>
    <row r="346" spans="1:14">
      <c r="A346" s="287" t="s">
        <v>416</v>
      </c>
      <c r="B346" s="179"/>
      <c r="C346" s="114">
        <v>268</v>
      </c>
      <c r="D346" s="87">
        <f>(J$8 &lt; 2000)*'Level 1'!B345+(J$8 &gt;= 2000)*(J$8 &lt; 5000)*'Level 2'!B345+(J$8 &gt;= 5000)*(J$8 &lt; 10000)*'Level 3'!B345+(J$8 &gt;= 10000)*(J$8 &lt; 25000)*'Level 4'!B345+(J$8 &gt;= 25000)*'Level 5'!B345</f>
        <v>268</v>
      </c>
      <c r="E346" s="139"/>
      <c r="F346" s="140"/>
      <c r="G346" s="140"/>
      <c r="H346" s="140"/>
      <c r="I346" s="140"/>
      <c r="J346" s="140"/>
      <c r="K346" s="140"/>
      <c r="L346" s="110">
        <f t="shared" si="15"/>
        <v>0</v>
      </c>
      <c r="M346" s="127" t="str">
        <f t="shared" si="16"/>
        <v/>
      </c>
      <c r="N346" s="127" t="str">
        <f t="shared" si="17"/>
        <v/>
      </c>
    </row>
    <row r="347" spans="1:14">
      <c r="A347" s="159"/>
      <c r="B347" s="160"/>
      <c r="C347" s="117"/>
      <c r="D347" s="87"/>
      <c r="E347" s="138"/>
      <c r="F347" s="138"/>
      <c r="G347" s="138"/>
      <c r="H347" s="138"/>
      <c r="I347" s="138"/>
      <c r="J347" s="138"/>
      <c r="K347" s="138"/>
      <c r="L347" s="110"/>
      <c r="M347" s="127"/>
      <c r="N347" s="127"/>
    </row>
    <row r="348" spans="1:14">
      <c r="A348" s="284" t="s">
        <v>417</v>
      </c>
      <c r="B348" s="180"/>
      <c r="C348" s="50">
        <v>275</v>
      </c>
      <c r="D348" s="87">
        <f>(J$8 &lt; 2000)*'Level 1'!B347+(J$8 &gt;= 2000)*(J$8 &lt; 5000)*'Level 2'!B347+(J$8 &gt;= 5000)*(J$8 &lt; 10000)*'Level 3'!B347+(J$8 &gt;= 10000)*(J$8 &lt; 25000)*'Level 4'!B347+(J$8 &gt;= 25000)*'Level 5'!B347</f>
        <v>275</v>
      </c>
      <c r="E348" s="134"/>
      <c r="F348" s="135"/>
      <c r="G348" s="135"/>
      <c r="H348" s="135"/>
      <c r="I348" s="135"/>
      <c r="J348" s="135"/>
      <c r="K348" s="135"/>
      <c r="L348" s="110">
        <f t="shared" si="15"/>
        <v>0</v>
      </c>
      <c r="M348" s="127" t="str">
        <f t="shared" si="16"/>
        <v/>
      </c>
      <c r="N348" s="127" t="str">
        <f t="shared" si="17"/>
        <v/>
      </c>
    </row>
    <row r="349" spans="1:14">
      <c r="A349" s="286" t="s">
        <v>418</v>
      </c>
      <c r="B349" s="181"/>
      <c r="C349" s="50">
        <v>275</v>
      </c>
      <c r="D349" s="87">
        <f>(J$8 &lt; 2000)*'Level 1'!B348+(J$8 &gt;= 2000)*(J$8 &lt; 5000)*'Level 2'!B348+(J$8 &gt;= 5000)*(J$8 &lt; 10000)*'Level 3'!B348+(J$8 &gt;= 10000)*(J$8 &lt; 25000)*'Level 4'!B348+(J$8 &gt;= 25000)*'Level 5'!B348</f>
        <v>275</v>
      </c>
      <c r="E349" s="136"/>
      <c r="F349" s="137"/>
      <c r="G349" s="137"/>
      <c r="H349" s="137"/>
      <c r="I349" s="137"/>
      <c r="J349" s="137"/>
      <c r="K349" s="137"/>
      <c r="L349" s="110">
        <f t="shared" si="15"/>
        <v>0</v>
      </c>
      <c r="M349" s="127" t="str">
        <f t="shared" si="16"/>
        <v/>
      </c>
      <c r="N349" s="127" t="str">
        <f t="shared" si="17"/>
        <v/>
      </c>
    </row>
    <row r="350" spans="1:14">
      <c r="A350" s="286" t="s">
        <v>419</v>
      </c>
      <c r="B350" s="181"/>
      <c r="C350" s="50">
        <v>275</v>
      </c>
      <c r="D350" s="87">
        <f>(J$8 &lt; 2000)*'Level 1'!B349+(J$8 &gt;= 2000)*(J$8 &lt; 5000)*'Level 2'!B349+(J$8 &gt;= 5000)*(J$8 &lt; 10000)*'Level 3'!B349+(J$8 &gt;= 10000)*(J$8 &lt; 25000)*'Level 4'!B349+(J$8 &gt;= 25000)*'Level 5'!B349</f>
        <v>275</v>
      </c>
      <c r="E350" s="136"/>
      <c r="F350" s="137"/>
      <c r="G350" s="137"/>
      <c r="H350" s="137"/>
      <c r="I350" s="137"/>
      <c r="J350" s="137"/>
      <c r="K350" s="137"/>
      <c r="L350" s="110">
        <f t="shared" si="15"/>
        <v>0</v>
      </c>
      <c r="M350" s="127" t="str">
        <f t="shared" si="16"/>
        <v/>
      </c>
      <c r="N350" s="127" t="str">
        <f t="shared" si="17"/>
        <v/>
      </c>
    </row>
    <row r="351" spans="1:14">
      <c r="A351" s="285" t="s">
        <v>420</v>
      </c>
      <c r="B351" s="182"/>
      <c r="C351" s="50">
        <v>275</v>
      </c>
      <c r="D351" s="87">
        <f>(J$8 &lt; 2000)*'Level 1'!B350+(J$8 &gt;= 2000)*(J$8 &lt; 5000)*'Level 2'!B350+(J$8 &gt;= 5000)*(J$8 &lt; 10000)*'Level 3'!B350+(J$8 &gt;= 10000)*(J$8 &lt; 25000)*'Level 4'!B350+(J$8 &gt;= 25000)*'Level 5'!B350</f>
        <v>275</v>
      </c>
      <c r="E351" s="132"/>
      <c r="F351" s="133"/>
      <c r="G351" s="133"/>
      <c r="H351" s="133"/>
      <c r="I351" s="133"/>
      <c r="J351" s="133"/>
      <c r="K351" s="133"/>
      <c r="L351" s="110">
        <f t="shared" si="15"/>
        <v>0</v>
      </c>
      <c r="M351" s="127" t="str">
        <f t="shared" si="16"/>
        <v/>
      </c>
      <c r="N351" s="127" t="str">
        <f t="shared" si="17"/>
        <v/>
      </c>
    </row>
    <row r="352" spans="1:14">
      <c r="A352" s="159"/>
      <c r="B352" s="160"/>
      <c r="C352" s="50"/>
      <c r="D352" s="87"/>
      <c r="E352" s="138"/>
      <c r="F352" s="138"/>
      <c r="G352" s="138"/>
      <c r="H352" s="138"/>
      <c r="I352" s="138"/>
      <c r="J352" s="138"/>
      <c r="K352" s="138"/>
      <c r="L352" s="110"/>
      <c r="M352" s="127"/>
      <c r="N352" s="127"/>
    </row>
    <row r="353" spans="1:14">
      <c r="A353" s="284" t="s">
        <v>421</v>
      </c>
      <c r="B353" s="180"/>
      <c r="C353" s="50">
        <v>275</v>
      </c>
      <c r="D353" s="87">
        <f>(J$8 &lt; 2000)*'Level 1'!B352+(J$8 &gt;= 2000)*(J$8 &lt; 5000)*'Level 2'!B352+(J$8 &gt;= 5000)*(J$8 &lt; 10000)*'Level 3'!B352+(J$8 &gt;= 10000)*(J$8 &lt; 25000)*'Level 4'!B352+(J$8 &gt;= 25000)*'Level 5'!B352</f>
        <v>275</v>
      </c>
      <c r="E353" s="134"/>
      <c r="F353" s="135"/>
      <c r="G353" s="135"/>
      <c r="H353" s="135"/>
      <c r="I353" s="135"/>
      <c r="J353" s="135"/>
      <c r="K353" s="135"/>
      <c r="L353" s="110">
        <f t="shared" si="15"/>
        <v>0</v>
      </c>
      <c r="M353" s="127" t="str">
        <f t="shared" si="16"/>
        <v/>
      </c>
      <c r="N353" s="127" t="str">
        <f t="shared" si="17"/>
        <v/>
      </c>
    </row>
    <row r="354" spans="1:14">
      <c r="A354" s="286" t="s">
        <v>422</v>
      </c>
      <c r="B354" s="181"/>
      <c r="C354" s="50">
        <v>275</v>
      </c>
      <c r="D354" s="87">
        <f>(J$8 &lt; 2000)*'Level 1'!B353+(J$8 &gt;= 2000)*(J$8 &lt; 5000)*'Level 2'!B353+(J$8 &gt;= 5000)*(J$8 &lt; 10000)*'Level 3'!B353+(J$8 &gt;= 10000)*(J$8 &lt; 25000)*'Level 4'!B353+(J$8 &gt;= 25000)*'Level 5'!B353</f>
        <v>275</v>
      </c>
      <c r="E354" s="136"/>
      <c r="F354" s="137"/>
      <c r="G354" s="137"/>
      <c r="H354" s="137"/>
      <c r="I354" s="137"/>
      <c r="J354" s="137"/>
      <c r="K354" s="137"/>
      <c r="L354" s="110">
        <f t="shared" si="15"/>
        <v>0</v>
      </c>
      <c r="M354" s="127" t="str">
        <f t="shared" si="16"/>
        <v/>
      </c>
      <c r="N354" s="127" t="str">
        <f t="shared" si="17"/>
        <v/>
      </c>
    </row>
    <row r="355" spans="1:14">
      <c r="A355" s="285" t="s">
        <v>423</v>
      </c>
      <c r="B355" s="182"/>
      <c r="C355" s="50">
        <v>275</v>
      </c>
      <c r="D355" s="87">
        <f>(J$8 &lt; 2000)*'Level 1'!B354+(J$8 &gt;= 2000)*(J$8 &lt; 5000)*'Level 2'!B354+(J$8 &gt;= 5000)*(J$8 &lt; 10000)*'Level 3'!B354+(J$8 &gt;= 10000)*(J$8 &lt; 25000)*'Level 4'!B354+(J$8 &gt;= 25000)*'Level 5'!B354</f>
        <v>275</v>
      </c>
      <c r="E355" s="132"/>
      <c r="F355" s="133"/>
      <c r="G355" s="133"/>
      <c r="H355" s="133"/>
      <c r="I355" s="133"/>
      <c r="J355" s="133"/>
      <c r="K355" s="133"/>
      <c r="L355" s="110">
        <f t="shared" si="15"/>
        <v>0</v>
      </c>
      <c r="M355" s="127" t="str">
        <f t="shared" si="16"/>
        <v/>
      </c>
      <c r="N355" s="127" t="str">
        <f t="shared" si="17"/>
        <v/>
      </c>
    </row>
    <row r="356" spans="1:14">
      <c r="A356" s="159"/>
      <c r="B356" s="160"/>
      <c r="C356" s="50"/>
      <c r="D356" s="87"/>
      <c r="E356" s="138"/>
      <c r="F356" s="138"/>
      <c r="G356" s="138"/>
      <c r="H356" s="138"/>
      <c r="I356" s="138"/>
      <c r="J356" s="138"/>
      <c r="K356" s="138"/>
      <c r="L356" s="110"/>
      <c r="M356" s="127"/>
      <c r="N356" s="127"/>
    </row>
    <row r="357" spans="1:14">
      <c r="A357" s="284" t="s">
        <v>424</v>
      </c>
      <c r="B357" s="180"/>
      <c r="C357" s="50">
        <v>275</v>
      </c>
      <c r="D357" s="87">
        <f>(J$8 &lt; 2000)*'Level 1'!B356+(J$8 &gt;= 2000)*(J$8 &lt; 5000)*'Level 2'!B356+(J$8 &gt;= 5000)*(J$8 &lt; 10000)*'Level 3'!B356+(J$8 &gt;= 10000)*(J$8 &lt; 25000)*'Level 4'!B356+(J$8 &gt;= 25000)*'Level 5'!B356</f>
        <v>275</v>
      </c>
      <c r="E357" s="134"/>
      <c r="F357" s="135"/>
      <c r="G357" s="135"/>
      <c r="H357" s="135"/>
      <c r="I357" s="135"/>
      <c r="J357" s="135"/>
      <c r="K357" s="135"/>
      <c r="L357" s="110">
        <f t="shared" si="15"/>
        <v>0</v>
      </c>
      <c r="M357" s="127" t="str">
        <f t="shared" si="16"/>
        <v/>
      </c>
      <c r="N357" s="127" t="str">
        <f t="shared" si="17"/>
        <v/>
      </c>
    </row>
    <row r="358" spans="1:14">
      <c r="A358" s="285" t="s">
        <v>425</v>
      </c>
      <c r="B358" s="182"/>
      <c r="C358" s="50">
        <v>275</v>
      </c>
      <c r="D358" s="87">
        <f>(J$8 &lt; 2000)*'Level 1'!B357+(J$8 &gt;= 2000)*(J$8 &lt; 5000)*'Level 2'!B357+(J$8 &gt;= 5000)*(J$8 &lt; 10000)*'Level 3'!B357+(J$8 &gt;= 10000)*(J$8 &lt; 25000)*'Level 4'!B357+(J$8 &gt;= 25000)*'Level 5'!B357</f>
        <v>275</v>
      </c>
      <c r="E358" s="132"/>
      <c r="F358" s="133"/>
      <c r="G358" s="133"/>
      <c r="H358" s="133"/>
      <c r="I358" s="133"/>
      <c r="J358" s="133"/>
      <c r="K358" s="133"/>
      <c r="L358" s="110">
        <f t="shared" si="15"/>
        <v>0</v>
      </c>
      <c r="M358" s="127" t="str">
        <f t="shared" si="16"/>
        <v/>
      </c>
      <c r="N358" s="127" t="str">
        <f t="shared" si="17"/>
        <v/>
      </c>
    </row>
    <row r="359" spans="1:14">
      <c r="A359" s="159"/>
      <c r="B359" s="160"/>
      <c r="C359" s="50"/>
      <c r="D359" s="87"/>
      <c r="E359" s="138"/>
      <c r="F359" s="138"/>
      <c r="G359" s="138"/>
      <c r="H359" s="138"/>
      <c r="I359" s="138"/>
      <c r="J359" s="138"/>
      <c r="K359" s="138"/>
      <c r="L359" s="110"/>
      <c r="M359" s="127"/>
      <c r="N359" s="127"/>
    </row>
    <row r="360" spans="1:14">
      <c r="A360" s="284" t="s">
        <v>426</v>
      </c>
      <c r="B360" s="180"/>
      <c r="C360" s="50">
        <v>275</v>
      </c>
      <c r="D360" s="87">
        <f>(J$8 &lt; 2000)*'Level 1'!B359+(J$8 &gt;= 2000)*(J$8 &lt; 5000)*'Level 2'!B359+(J$8 &gt;= 5000)*(J$8 &lt; 10000)*'Level 3'!B359+(J$8 &gt;= 10000)*(J$8 &lt; 25000)*'Level 4'!B359+(J$8 &gt;= 25000)*'Level 5'!B359</f>
        <v>275</v>
      </c>
      <c r="E360" s="134"/>
      <c r="F360" s="135"/>
      <c r="G360" s="135"/>
      <c r="H360" s="135"/>
      <c r="I360" s="135"/>
      <c r="J360" s="135"/>
      <c r="K360" s="135"/>
      <c r="L360" s="110">
        <f t="shared" si="15"/>
        <v>0</v>
      </c>
      <c r="M360" s="127" t="str">
        <f t="shared" si="16"/>
        <v/>
      </c>
      <c r="N360" s="127" t="str">
        <f t="shared" si="17"/>
        <v/>
      </c>
    </row>
    <row r="361" spans="1:14">
      <c r="A361" s="286" t="s">
        <v>427</v>
      </c>
      <c r="B361" s="181"/>
      <c r="C361" s="50">
        <v>275</v>
      </c>
      <c r="D361" s="87">
        <f>(J$8 &lt; 2000)*'Level 1'!B360+(J$8 &gt;= 2000)*(J$8 &lt; 5000)*'Level 2'!B360+(J$8 &gt;= 5000)*(J$8 &lt; 10000)*'Level 3'!B360+(J$8 &gt;= 10000)*(J$8 &lt; 25000)*'Level 4'!B360+(J$8 &gt;= 25000)*'Level 5'!B360</f>
        <v>275</v>
      </c>
      <c r="E361" s="136"/>
      <c r="F361" s="137"/>
      <c r="G361" s="137"/>
      <c r="H361" s="137"/>
      <c r="I361" s="137"/>
      <c r="J361" s="137"/>
      <c r="K361" s="137"/>
      <c r="L361" s="110">
        <f t="shared" si="15"/>
        <v>0</v>
      </c>
      <c r="M361" s="127" t="str">
        <f t="shared" si="16"/>
        <v/>
      </c>
      <c r="N361" s="127" t="str">
        <f t="shared" si="17"/>
        <v/>
      </c>
    </row>
    <row r="362" spans="1:14">
      <c r="A362" s="285" t="s">
        <v>428</v>
      </c>
      <c r="B362" s="182"/>
      <c r="C362" s="50">
        <v>275</v>
      </c>
      <c r="D362" s="87">
        <f>(J$8 &lt; 2000)*'Level 1'!B361+(J$8 &gt;= 2000)*(J$8 &lt; 5000)*'Level 2'!B361+(J$8 &gt;= 5000)*(J$8 &lt; 10000)*'Level 3'!B361+(J$8 &gt;= 10000)*(J$8 &lt; 25000)*'Level 4'!B361+(J$8 &gt;= 25000)*'Level 5'!B361</f>
        <v>275</v>
      </c>
      <c r="E362" s="132"/>
      <c r="F362" s="133"/>
      <c r="G362" s="133"/>
      <c r="H362" s="133"/>
      <c r="I362" s="133"/>
      <c r="J362" s="133"/>
      <c r="K362" s="133"/>
      <c r="L362" s="110">
        <f t="shared" si="15"/>
        <v>0</v>
      </c>
      <c r="M362" s="127" t="str">
        <f t="shared" si="16"/>
        <v/>
      </c>
      <c r="N362" s="127" t="str">
        <f t="shared" si="17"/>
        <v/>
      </c>
    </row>
    <row r="363" spans="1:14">
      <c r="A363" s="159"/>
      <c r="B363" s="160"/>
      <c r="C363" s="50"/>
      <c r="D363" s="87"/>
      <c r="E363" s="138"/>
      <c r="F363" s="138"/>
      <c r="G363" s="138"/>
      <c r="H363" s="138"/>
      <c r="I363" s="138"/>
      <c r="J363" s="138"/>
      <c r="K363" s="138"/>
      <c r="L363" s="110"/>
      <c r="M363" s="127"/>
      <c r="N363" s="127"/>
    </row>
    <row r="364" spans="1:14">
      <c r="A364" s="284" t="s">
        <v>429</v>
      </c>
      <c r="B364" s="180"/>
      <c r="C364" s="50">
        <v>275</v>
      </c>
      <c r="D364" s="87">
        <f>(J$8 &lt; 2000)*'Level 1'!B363+(J$8 &gt;= 2000)*(J$8 &lt; 5000)*'Level 2'!B363+(J$8 &gt;= 5000)*(J$8 &lt; 10000)*'Level 3'!B363+(J$8 &gt;= 10000)*(J$8 &lt; 25000)*'Level 4'!B363+(J$8 &gt;= 25000)*'Level 5'!B363</f>
        <v>275</v>
      </c>
      <c r="E364" s="134"/>
      <c r="F364" s="135"/>
      <c r="G364" s="135"/>
      <c r="H364" s="135"/>
      <c r="I364" s="135"/>
      <c r="J364" s="135"/>
      <c r="K364" s="135"/>
      <c r="L364" s="110">
        <f t="shared" si="15"/>
        <v>0</v>
      </c>
      <c r="M364" s="127" t="str">
        <f t="shared" si="16"/>
        <v/>
      </c>
      <c r="N364" s="127" t="str">
        <f t="shared" si="17"/>
        <v/>
      </c>
    </row>
    <row r="365" spans="1:14">
      <c r="A365" s="285" t="s">
        <v>430</v>
      </c>
      <c r="B365" s="182"/>
      <c r="C365" s="50">
        <v>275</v>
      </c>
      <c r="D365" s="87">
        <f>(J$8 &lt; 2000)*'Level 1'!B364+(J$8 &gt;= 2000)*(J$8 &lt; 5000)*'Level 2'!B364+(J$8 &gt;= 5000)*(J$8 &lt; 10000)*'Level 3'!B364+(J$8 &gt;= 10000)*(J$8 &lt; 25000)*'Level 4'!B364+(J$8 &gt;= 25000)*'Level 5'!B364</f>
        <v>275</v>
      </c>
      <c r="E365" s="132"/>
      <c r="F365" s="133"/>
      <c r="G365" s="133"/>
      <c r="H365" s="133"/>
      <c r="I365" s="133"/>
      <c r="J365" s="133"/>
      <c r="K365" s="133"/>
      <c r="L365" s="110">
        <f t="shared" si="15"/>
        <v>0</v>
      </c>
      <c r="M365" s="127" t="str">
        <f t="shared" si="16"/>
        <v/>
      </c>
      <c r="N365" s="127" t="str">
        <f t="shared" si="17"/>
        <v/>
      </c>
    </row>
    <row r="366" spans="1:14">
      <c r="A366" s="174"/>
      <c r="B366" s="175"/>
      <c r="C366" s="123"/>
      <c r="D366" s="87"/>
      <c r="E366" s="141"/>
      <c r="F366" s="141"/>
      <c r="G366" s="141"/>
      <c r="H366" s="141"/>
      <c r="I366" s="141"/>
      <c r="J366" s="141"/>
      <c r="K366" s="141"/>
      <c r="L366" s="110"/>
      <c r="M366" s="127"/>
      <c r="N366" s="127"/>
    </row>
    <row r="367" spans="1:14">
      <c r="A367" s="183" t="s">
        <v>349</v>
      </c>
      <c r="B367" s="184"/>
      <c r="C367" s="117"/>
      <c r="D367" s="87"/>
      <c r="E367" s="138"/>
      <c r="F367" s="138"/>
      <c r="G367" s="138"/>
      <c r="H367" s="138"/>
      <c r="I367" s="138"/>
      <c r="J367" s="138"/>
      <c r="K367" s="138"/>
      <c r="L367" s="110">
        <f t="shared" si="15"/>
        <v>0</v>
      </c>
      <c r="M367" s="127" t="str">
        <f t="shared" si="16"/>
        <v/>
      </c>
      <c r="N367" s="127" t="str">
        <f t="shared" si="17"/>
        <v/>
      </c>
    </row>
    <row r="368" spans="1:14">
      <c r="A368" s="284" t="s">
        <v>431</v>
      </c>
      <c r="B368" s="180"/>
      <c r="C368" s="50">
        <v>278</v>
      </c>
      <c r="D368" s="87">
        <f>(J$8 &lt; 2000)*'Level 1'!B367+(J$8 &gt;= 2000)*(J$8 &lt; 5000)*'Level 2'!B367+(J$8 &gt;= 5000)*(J$8 &lt; 10000)*'Level 3'!B367+(J$8 &gt;= 10000)*(J$8 &lt; 25000)*'Level 4'!B367+(J$8 &gt;= 25000)*'Level 5'!B367</f>
        <v>278</v>
      </c>
      <c r="E368" s="134"/>
      <c r="F368" s="135"/>
      <c r="G368" s="135"/>
      <c r="H368" s="135"/>
      <c r="I368" s="135"/>
      <c r="J368" s="135"/>
      <c r="K368" s="135"/>
      <c r="L368" s="110">
        <f t="shared" si="15"/>
        <v>0</v>
      </c>
      <c r="M368" s="127" t="str">
        <f t="shared" si="16"/>
        <v/>
      </c>
      <c r="N368" s="127" t="str">
        <f t="shared" si="17"/>
        <v/>
      </c>
    </row>
    <row r="369" spans="1:14">
      <c r="A369" s="159"/>
      <c r="B369" s="160"/>
      <c r="C369" s="117"/>
      <c r="D369" s="87"/>
      <c r="E369" s="138"/>
      <c r="F369" s="138"/>
      <c r="G369" s="138"/>
      <c r="H369" s="138"/>
      <c r="I369" s="138"/>
      <c r="J369" s="138"/>
      <c r="K369" s="138"/>
      <c r="L369" s="110"/>
      <c r="M369" s="127"/>
      <c r="N369" s="127"/>
    </row>
    <row r="370" spans="1:14">
      <c r="A370" s="284" t="s">
        <v>432</v>
      </c>
      <c r="B370" s="180"/>
      <c r="C370" s="50">
        <v>284</v>
      </c>
      <c r="D370" s="87">
        <f>(J$8 &lt; 2000)*'Level 1'!B369+(J$8 &gt;= 2000)*(J$8 &lt; 5000)*'Level 2'!B369+(J$8 &gt;= 5000)*(J$8 &lt; 10000)*'Level 3'!B369+(J$8 &gt;= 10000)*(J$8 &lt; 25000)*'Level 4'!B369+(J$8 &gt;= 25000)*'Level 5'!B369</f>
        <v>285</v>
      </c>
      <c r="E370" s="134"/>
      <c r="F370" s="135"/>
      <c r="G370" s="135"/>
      <c r="H370" s="135"/>
      <c r="I370" s="135"/>
      <c r="J370" s="135"/>
      <c r="K370" s="135"/>
      <c r="L370" s="110">
        <f t="shared" si="15"/>
        <v>0</v>
      </c>
      <c r="M370" s="127" t="str">
        <f t="shared" si="16"/>
        <v/>
      </c>
      <c r="N370" s="127" t="str">
        <f t="shared" si="17"/>
        <v/>
      </c>
    </row>
    <row r="371" spans="1:14">
      <c r="A371" s="159"/>
      <c r="B371" s="160"/>
      <c r="C371" s="117"/>
      <c r="D371" s="87"/>
      <c r="E371" s="138"/>
      <c r="F371" s="138"/>
      <c r="G371" s="138"/>
      <c r="H371" s="138"/>
      <c r="I371" s="138"/>
      <c r="J371" s="138"/>
      <c r="K371" s="138"/>
      <c r="L371" s="110"/>
      <c r="M371" s="127"/>
      <c r="N371" s="127"/>
    </row>
    <row r="372" spans="1:14">
      <c r="A372" s="284" t="s">
        <v>433</v>
      </c>
      <c r="B372" s="180"/>
      <c r="C372" s="50">
        <v>284</v>
      </c>
      <c r="D372" s="87">
        <f>(J$8 &lt; 2000)*'Level 1'!B371+(J$8 &gt;= 2000)*(J$8 &lt; 5000)*'Level 2'!B371+(J$8 &gt;= 5000)*(J$8 &lt; 10000)*'Level 3'!B371+(J$8 &gt;= 10000)*(J$8 &lt; 25000)*'Level 4'!B371+(J$8 &gt;= 25000)*'Level 5'!B371</f>
        <v>285</v>
      </c>
      <c r="E372" s="134"/>
      <c r="F372" s="135"/>
      <c r="G372" s="135"/>
      <c r="H372" s="135"/>
      <c r="I372" s="135"/>
      <c r="J372" s="135"/>
      <c r="K372" s="135"/>
      <c r="L372" s="110">
        <f t="shared" si="15"/>
        <v>0</v>
      </c>
      <c r="M372" s="127" t="str">
        <f t="shared" si="16"/>
        <v/>
      </c>
      <c r="N372" s="127" t="str">
        <f t="shared" si="17"/>
        <v/>
      </c>
    </row>
    <row r="373" spans="1:14">
      <c r="A373" s="159"/>
      <c r="B373" s="160"/>
      <c r="C373" s="117"/>
      <c r="D373" s="87"/>
      <c r="E373" s="138"/>
      <c r="F373" s="138"/>
      <c r="G373" s="138"/>
      <c r="H373" s="138"/>
      <c r="I373" s="138"/>
      <c r="J373" s="138"/>
      <c r="K373" s="138"/>
      <c r="L373" s="110"/>
      <c r="M373" s="127"/>
      <c r="N373" s="127"/>
    </row>
    <row r="374" spans="1:14">
      <c r="A374" s="287" t="s">
        <v>434</v>
      </c>
      <c r="B374" s="179"/>
      <c r="C374" s="114">
        <v>291</v>
      </c>
      <c r="D374" s="87">
        <f>(J$8 &lt; 2000)*'Level 1'!B373+(J$8 &gt;= 2000)*(J$8 &lt; 5000)*'Level 2'!B373+(J$8 &gt;= 5000)*(J$8 &lt; 10000)*'Level 3'!B373+(J$8 &gt;= 10000)*(J$8 &lt; 25000)*'Level 4'!B373+(J$8 &gt;= 25000)*'Level 5'!B373</f>
        <v>291</v>
      </c>
      <c r="E374" s="139"/>
      <c r="F374" s="140"/>
      <c r="G374" s="140"/>
      <c r="H374" s="140"/>
      <c r="I374" s="140"/>
      <c r="J374" s="140"/>
      <c r="K374" s="140"/>
      <c r="L374" s="110">
        <f t="shared" si="15"/>
        <v>0</v>
      </c>
      <c r="M374" s="127" t="str">
        <f t="shared" si="16"/>
        <v/>
      </c>
      <c r="N374" s="127" t="str">
        <f t="shared" si="17"/>
        <v/>
      </c>
    </row>
    <row r="375" spans="1:14">
      <c r="A375" s="159"/>
      <c r="B375" s="160"/>
      <c r="C375" s="117"/>
      <c r="D375" s="87"/>
      <c r="E375" s="138"/>
      <c r="F375" s="138"/>
      <c r="G375" s="138"/>
      <c r="H375" s="138"/>
      <c r="I375" s="138"/>
      <c r="J375" s="138"/>
      <c r="K375" s="138"/>
      <c r="L375" s="110"/>
      <c r="M375" s="127"/>
      <c r="N375" s="127"/>
    </row>
    <row r="376" spans="1:14">
      <c r="A376" s="287" t="s">
        <v>435</v>
      </c>
      <c r="B376" s="179"/>
      <c r="C376" s="114">
        <v>291</v>
      </c>
      <c r="D376" s="87">
        <f>(J$8 &lt; 2000)*'Level 1'!B375+(J$8 &gt;= 2000)*(J$8 &lt; 5000)*'Level 2'!B375+(J$8 &gt;= 5000)*(J$8 &lt; 10000)*'Level 3'!B375+(J$8 &gt;= 10000)*(J$8 &lt; 25000)*'Level 4'!B375+(J$8 &gt;= 25000)*'Level 5'!B375</f>
        <v>291</v>
      </c>
      <c r="E376" s="139"/>
      <c r="F376" s="140"/>
      <c r="G376" s="140"/>
      <c r="H376" s="140"/>
      <c r="I376" s="140"/>
      <c r="J376" s="140"/>
      <c r="K376" s="140"/>
      <c r="L376" s="110">
        <f t="shared" si="15"/>
        <v>0</v>
      </c>
      <c r="M376" s="127" t="str">
        <f t="shared" si="16"/>
        <v/>
      </c>
      <c r="N376" s="127" t="str">
        <f t="shared" si="17"/>
        <v/>
      </c>
    </row>
    <row r="377" spans="1:14">
      <c r="A377" s="159"/>
      <c r="B377" s="160"/>
      <c r="C377" s="117"/>
      <c r="D377" s="87"/>
      <c r="E377" s="138"/>
      <c r="F377" s="138"/>
      <c r="G377" s="138"/>
      <c r="H377" s="138"/>
      <c r="I377" s="138"/>
      <c r="J377" s="138"/>
      <c r="K377" s="138"/>
      <c r="L377" s="110"/>
      <c r="M377" s="127"/>
      <c r="N377" s="127"/>
    </row>
    <row r="378" spans="1:14">
      <c r="A378" s="287" t="s">
        <v>436</v>
      </c>
      <c r="B378" s="179"/>
      <c r="C378" s="114">
        <v>291</v>
      </c>
      <c r="D378" s="87">
        <f>(J$8 &lt; 2000)*'Level 1'!B377+(J$8 &gt;= 2000)*(J$8 &lt; 5000)*'Level 2'!B377+(J$8 &gt;= 5000)*(J$8 &lt; 10000)*'Level 3'!B377+(J$8 &gt;= 10000)*(J$8 &lt; 25000)*'Level 4'!B377+(J$8 &gt;= 25000)*'Level 5'!B377</f>
        <v>291</v>
      </c>
      <c r="E378" s="139"/>
      <c r="F378" s="140"/>
      <c r="G378" s="140"/>
      <c r="H378" s="140"/>
      <c r="I378" s="140"/>
      <c r="J378" s="140"/>
      <c r="K378" s="140"/>
      <c r="L378" s="110">
        <f t="shared" si="15"/>
        <v>0</v>
      </c>
      <c r="M378" s="127" t="str">
        <f t="shared" si="16"/>
        <v/>
      </c>
      <c r="N378" s="127" t="str">
        <f t="shared" si="17"/>
        <v/>
      </c>
    </row>
    <row r="379" spans="1:14">
      <c r="A379" s="159"/>
      <c r="B379" s="160"/>
      <c r="C379" s="117"/>
      <c r="D379" s="87"/>
      <c r="E379" s="138"/>
      <c r="F379" s="138"/>
      <c r="G379" s="138"/>
      <c r="H379" s="138"/>
      <c r="I379" s="138"/>
      <c r="J379" s="138"/>
      <c r="K379" s="138"/>
      <c r="L379" s="110"/>
      <c r="M379" s="127"/>
      <c r="N379" s="127"/>
    </row>
    <row r="380" spans="1:14">
      <c r="A380" s="287" t="s">
        <v>437</v>
      </c>
      <c r="B380" s="179"/>
      <c r="C380" s="114">
        <v>291</v>
      </c>
      <c r="D380" s="87">
        <f>(J$8 &lt; 2000)*'Level 1'!B379+(J$8 &gt;= 2000)*(J$8 &lt; 5000)*'Level 2'!B379+(J$8 &gt;= 5000)*(J$8 &lt; 10000)*'Level 3'!B379+(J$8 &gt;= 10000)*(J$8 &lt; 25000)*'Level 4'!B379+(J$8 &gt;= 25000)*'Level 5'!B379</f>
        <v>291</v>
      </c>
      <c r="E380" s="139"/>
      <c r="F380" s="140"/>
      <c r="G380" s="140"/>
      <c r="H380" s="140"/>
      <c r="I380" s="140"/>
      <c r="J380" s="140"/>
      <c r="K380" s="140"/>
      <c r="L380" s="110">
        <f t="shared" si="15"/>
        <v>0</v>
      </c>
      <c r="M380" s="127" t="str">
        <f t="shared" si="16"/>
        <v/>
      </c>
      <c r="N380" s="127" t="str">
        <f t="shared" si="17"/>
        <v/>
      </c>
    </row>
    <row r="381" spans="1:14">
      <c r="A381" s="159"/>
      <c r="B381" s="160"/>
      <c r="C381" s="117"/>
      <c r="D381" s="87"/>
      <c r="E381" s="138"/>
      <c r="F381" s="138"/>
      <c r="G381" s="138"/>
      <c r="H381" s="138"/>
      <c r="I381" s="138"/>
      <c r="J381" s="138"/>
      <c r="K381" s="138"/>
      <c r="L381" s="110"/>
      <c r="M381" s="127"/>
      <c r="N381" s="127"/>
    </row>
    <row r="382" spans="1:14">
      <c r="A382" s="287" t="s">
        <v>438</v>
      </c>
      <c r="B382" s="179"/>
      <c r="C382" s="114">
        <v>291</v>
      </c>
      <c r="D382" s="87">
        <f>(J$8 &lt; 2000)*'Level 1'!B381+(J$8 &gt;= 2000)*(J$8 &lt; 5000)*'Level 2'!B381+(J$8 &gt;= 5000)*(J$8 &lt; 10000)*'Level 3'!B381+(J$8 &gt;= 10000)*(J$8 &lt; 25000)*'Level 4'!B381+(J$8 &gt;= 25000)*'Level 5'!B381</f>
        <v>291</v>
      </c>
      <c r="E382" s="139"/>
      <c r="F382" s="140"/>
      <c r="G382" s="140"/>
      <c r="H382" s="140"/>
      <c r="I382" s="140"/>
      <c r="J382" s="140"/>
      <c r="K382" s="140"/>
      <c r="L382" s="110">
        <f t="shared" ref="L382:L451" si="18">SUM(E382:K382)</f>
        <v>0</v>
      </c>
      <c r="M382" s="127" t="str">
        <f t="shared" ref="M382:M451" si="19">IF(SUM(L382*C382)&gt;0,SUM(L382*C382),"")</f>
        <v/>
      </c>
      <c r="N382" s="127" t="str">
        <f t="shared" ref="N382:N451" si="20">IF(SUM(L382*D382)&gt;0,SUM(L382*D382),"")</f>
        <v/>
      </c>
    </row>
    <row r="383" spans="1:14">
      <c r="A383" s="226"/>
      <c r="B383" s="226"/>
      <c r="C383" s="47"/>
      <c r="D383" s="87"/>
      <c r="E383" s="136"/>
      <c r="F383" s="136"/>
      <c r="G383" s="136"/>
      <c r="H383" s="136"/>
      <c r="I383" s="136"/>
      <c r="J383" s="136"/>
      <c r="K383" s="136"/>
      <c r="L383" s="110"/>
      <c r="M383" s="127"/>
      <c r="N383" s="127"/>
    </row>
    <row r="384" spans="1:14">
      <c r="A384" s="286" t="s">
        <v>439</v>
      </c>
      <c r="B384" s="226"/>
      <c r="C384" s="47">
        <v>291</v>
      </c>
      <c r="D384" s="87">
        <f>(J$8 &lt; 2000)*'Level 1'!B383+(J$8 &gt;= 2000)*(J$8 &lt; 5000)*'Level 2'!B383+(J$8 &gt;= 5000)*(J$8 &lt; 10000)*'Level 3'!B383+(J$8 &gt;= 10000)*(J$8 &lt; 25000)*'Level 4'!B383+(J$8 &gt;= 25000)*'Level 5'!B383</f>
        <v>291</v>
      </c>
      <c r="E384" s="136"/>
      <c r="F384" s="136"/>
      <c r="G384" s="136"/>
      <c r="H384" s="136"/>
      <c r="I384" s="136"/>
      <c r="J384" s="136"/>
      <c r="K384" s="136"/>
      <c r="L384" s="110"/>
      <c r="M384" s="127"/>
      <c r="N384" s="127"/>
    </row>
    <row r="385" spans="1:14">
      <c r="A385" s="226"/>
      <c r="B385" s="226"/>
      <c r="C385" s="47"/>
      <c r="D385" s="87"/>
      <c r="E385" s="136"/>
      <c r="F385" s="136"/>
      <c r="G385" s="136"/>
      <c r="H385" s="136"/>
      <c r="I385" s="136"/>
      <c r="J385" s="136"/>
      <c r="K385" s="136"/>
      <c r="L385" s="110"/>
      <c r="M385" s="127"/>
      <c r="N385" s="127"/>
    </row>
    <row r="386" spans="1:14">
      <c r="A386" s="286" t="s">
        <v>440</v>
      </c>
      <c r="B386" s="226"/>
      <c r="C386" s="47">
        <v>291</v>
      </c>
      <c r="D386" s="87">
        <f>(J$8 &lt; 2000)*'Level 1'!B385+(J$8 &gt;= 2000)*(J$8 &lt; 5000)*'Level 2'!B385+(J$8 &gt;= 5000)*(J$8 &lt; 10000)*'Level 3'!B385+(J$8 &gt;= 10000)*(J$8 &lt; 25000)*'Level 4'!B385+(J$8 &gt;= 25000)*'Level 5'!B385</f>
        <v>291</v>
      </c>
      <c r="E386" s="136"/>
      <c r="F386" s="136"/>
      <c r="G386" s="136"/>
      <c r="H386" s="136"/>
      <c r="I386" s="136"/>
      <c r="J386" s="136"/>
      <c r="K386" s="136"/>
      <c r="L386" s="110"/>
      <c r="M386" s="127"/>
      <c r="N386" s="127"/>
    </row>
    <row r="387" spans="1:14">
      <c r="A387" s="226"/>
      <c r="B387" s="226"/>
      <c r="C387" s="47"/>
      <c r="D387" s="87"/>
      <c r="E387" s="136"/>
      <c r="F387" s="136"/>
      <c r="G387" s="136"/>
      <c r="H387" s="136"/>
      <c r="I387" s="136"/>
      <c r="J387" s="136"/>
      <c r="K387" s="136"/>
      <c r="L387" s="110"/>
      <c r="M387" s="127"/>
      <c r="N387" s="127"/>
    </row>
    <row r="388" spans="1:14">
      <c r="A388" s="288" t="s">
        <v>441</v>
      </c>
      <c r="B388" s="252"/>
      <c r="C388" s="123">
        <v>291</v>
      </c>
      <c r="D388" s="87">
        <f>(J$8 &lt; 2000)*'Level 1'!B387+(J$8 &gt;= 2000)*(J$8 &lt; 5000)*'Level 2'!B387+(J$8 &gt;= 5000)*(J$8 &lt; 10000)*'Level 3'!B387+(J$8 &gt;= 10000)*(J$8 &lt; 25000)*'Level 4'!B387+(J$8 &gt;= 25000)*'Level 5'!B387</f>
        <v>291</v>
      </c>
      <c r="E388" s="136"/>
      <c r="F388" s="136"/>
      <c r="G388" s="136"/>
      <c r="H388" s="136"/>
      <c r="I388" s="136"/>
      <c r="J388" s="136"/>
      <c r="K388" s="136"/>
      <c r="L388" s="110"/>
      <c r="M388" s="127"/>
      <c r="N388" s="127"/>
    </row>
    <row r="389" spans="1:14">
      <c r="A389" s="174"/>
      <c r="B389" s="175"/>
      <c r="C389" s="123"/>
      <c r="D389" s="87"/>
      <c r="E389" s="141"/>
      <c r="F389" s="141"/>
      <c r="G389" s="141"/>
      <c r="H389" s="141"/>
      <c r="I389" s="141"/>
      <c r="J389" s="141"/>
      <c r="K389" s="141"/>
      <c r="L389" s="110"/>
      <c r="M389" s="127"/>
      <c r="N389" s="127"/>
    </row>
    <row r="390" spans="1:14">
      <c r="A390" s="176" t="s">
        <v>150</v>
      </c>
      <c r="B390" s="177"/>
      <c r="C390" s="117"/>
      <c r="D390" s="87"/>
      <c r="E390" s="138"/>
      <c r="F390" s="138"/>
      <c r="G390" s="138"/>
      <c r="H390" s="138"/>
      <c r="I390" s="138"/>
      <c r="J390" s="138"/>
      <c r="K390" s="138"/>
      <c r="L390" s="110">
        <f t="shared" si="18"/>
        <v>0</v>
      </c>
      <c r="M390" s="127" t="str">
        <f t="shared" si="19"/>
        <v/>
      </c>
      <c r="N390" s="127" t="str">
        <f t="shared" si="20"/>
        <v/>
      </c>
    </row>
    <row r="391" spans="1:14">
      <c r="A391" s="165" t="s">
        <v>113</v>
      </c>
      <c r="B391" s="165"/>
      <c r="C391" s="50">
        <v>301</v>
      </c>
      <c r="D391" s="87">
        <f>(J$8 &lt; 2000)*'Level 1'!B390+(J$8 &gt;= 2000)*(J$8 &lt; 5000)*'Level 2'!B390+(J$8 &gt;= 5000)*(J$8 &lt; 10000)*'Level 3'!B390+(J$8 &gt;= 10000)*(J$8 &lt; 25000)*'Level 4'!B390+(J$8 &gt;= 25000)*'Level 5'!B390</f>
        <v>301</v>
      </c>
      <c r="E391" s="134"/>
      <c r="F391" s="135"/>
      <c r="G391" s="135"/>
      <c r="H391" s="135"/>
      <c r="I391" s="135"/>
      <c r="J391" s="135"/>
      <c r="K391" s="135"/>
      <c r="L391" s="110">
        <f t="shared" si="18"/>
        <v>0</v>
      </c>
      <c r="M391" s="127" t="str">
        <f t="shared" si="19"/>
        <v/>
      </c>
      <c r="N391" s="127" t="str">
        <f t="shared" si="20"/>
        <v/>
      </c>
    </row>
    <row r="392" spans="1:14">
      <c r="A392" s="169" t="s">
        <v>114</v>
      </c>
      <c r="B392" s="169"/>
      <c r="C392" s="47">
        <v>301</v>
      </c>
      <c r="D392" s="87">
        <f>(J$8 &lt; 2000)*'Level 1'!B391+(J$8 &gt;= 2000)*(J$8 &lt; 5000)*'Level 2'!B391+(J$8 &gt;= 5000)*(J$8 &lt; 10000)*'Level 3'!B391+(J$8 &gt;= 10000)*(J$8 &lt; 25000)*'Level 4'!B391+(J$8 &gt;= 25000)*'Level 5'!B391</f>
        <v>301</v>
      </c>
      <c r="E392" s="136"/>
      <c r="F392" s="137"/>
      <c r="G392" s="137"/>
      <c r="H392" s="137"/>
      <c r="I392" s="137"/>
      <c r="J392" s="137"/>
      <c r="K392" s="137"/>
      <c r="L392" s="110">
        <f t="shared" si="18"/>
        <v>0</v>
      </c>
      <c r="M392" s="127" t="str">
        <f t="shared" si="19"/>
        <v/>
      </c>
      <c r="N392" s="127" t="str">
        <f t="shared" si="20"/>
        <v/>
      </c>
    </row>
    <row r="393" spans="1:14">
      <c r="A393" s="173" t="s">
        <v>115</v>
      </c>
      <c r="B393" s="173"/>
      <c r="C393" s="49">
        <v>307</v>
      </c>
      <c r="D393" s="87">
        <f>(J$8 &lt; 2000)*'Level 1'!B392+(J$8 &gt;= 2000)*(J$8 &lt; 5000)*'Level 2'!B392+(J$8 &gt;= 5000)*(J$8 &lt; 10000)*'Level 3'!B392+(J$8 &gt;= 10000)*(J$8 &lt; 25000)*'Level 4'!B392+(J$8 &gt;= 25000)*'Level 5'!B392</f>
        <v>307</v>
      </c>
      <c r="E393" s="132"/>
      <c r="F393" s="133"/>
      <c r="G393" s="133"/>
      <c r="H393" s="133"/>
      <c r="I393" s="133"/>
      <c r="J393" s="133"/>
      <c r="K393" s="133"/>
      <c r="L393" s="110">
        <f t="shared" si="18"/>
        <v>0</v>
      </c>
      <c r="M393" s="127" t="str">
        <f t="shared" si="19"/>
        <v/>
      </c>
      <c r="N393" s="127" t="str">
        <f t="shared" si="20"/>
        <v/>
      </c>
    </row>
    <row r="394" spans="1:14">
      <c r="A394" s="159"/>
      <c r="B394" s="160"/>
      <c r="C394" s="117"/>
      <c r="D394" s="87"/>
      <c r="E394" s="138"/>
      <c r="F394" s="138"/>
      <c r="G394" s="138"/>
      <c r="H394" s="138"/>
      <c r="I394" s="138"/>
      <c r="J394" s="138"/>
      <c r="K394" s="138"/>
      <c r="L394" s="110"/>
      <c r="M394" s="127"/>
      <c r="N394" s="127"/>
    </row>
    <row r="395" spans="1:14">
      <c r="A395" s="165" t="s">
        <v>116</v>
      </c>
      <c r="B395" s="165"/>
      <c r="C395" s="50">
        <v>307</v>
      </c>
      <c r="D395" s="87">
        <f>(J$8 &lt; 2000)*'Level 1'!B394+(J$8 &gt;= 2000)*(J$8 &lt; 5000)*'Level 2'!B394+(J$8 &gt;= 5000)*(J$8 &lt; 10000)*'Level 3'!B394+(J$8 &gt;= 10000)*(J$8 &lt; 25000)*'Level 4'!B394+(J$8 &gt;= 25000)*'Level 5'!B394</f>
        <v>307</v>
      </c>
      <c r="E395" s="134"/>
      <c r="F395" s="135"/>
      <c r="G395" s="135"/>
      <c r="H395" s="135"/>
      <c r="I395" s="135"/>
      <c r="J395" s="135"/>
      <c r="K395" s="135"/>
      <c r="L395" s="110">
        <f t="shared" si="18"/>
        <v>0</v>
      </c>
      <c r="M395" s="127" t="str">
        <f t="shared" si="19"/>
        <v/>
      </c>
      <c r="N395" s="127" t="str">
        <f t="shared" si="20"/>
        <v/>
      </c>
    </row>
    <row r="396" spans="1:14">
      <c r="A396" s="169" t="s">
        <v>117</v>
      </c>
      <c r="B396" s="169"/>
      <c r="C396" s="47">
        <v>307</v>
      </c>
      <c r="D396" s="87">
        <f>(J$8 &lt; 2000)*'Level 1'!B395+(J$8 &gt;= 2000)*(J$8 &lt; 5000)*'Level 2'!B395+(J$8 &gt;= 5000)*(J$8 &lt; 10000)*'Level 3'!B395+(J$8 &gt;= 10000)*(J$8 &lt; 25000)*'Level 4'!B395+(J$8 &gt;= 25000)*'Level 5'!B395</f>
        <v>307</v>
      </c>
      <c r="E396" s="136"/>
      <c r="F396" s="137"/>
      <c r="G396" s="137"/>
      <c r="H396" s="137"/>
      <c r="I396" s="137"/>
      <c r="J396" s="137"/>
      <c r="K396" s="137"/>
      <c r="L396" s="110">
        <f t="shared" si="18"/>
        <v>0</v>
      </c>
      <c r="M396" s="127" t="str">
        <f t="shared" si="19"/>
        <v/>
      </c>
      <c r="N396" s="127" t="str">
        <f t="shared" si="20"/>
        <v/>
      </c>
    </row>
    <row r="397" spans="1:14">
      <c r="A397" s="159"/>
      <c r="B397" s="160"/>
      <c r="C397" s="153"/>
      <c r="D397" s="87"/>
      <c r="E397" s="153"/>
      <c r="F397" s="153"/>
      <c r="G397" s="153"/>
      <c r="H397" s="153"/>
      <c r="I397" s="153"/>
      <c r="J397" s="153"/>
      <c r="K397" s="154"/>
      <c r="L397" s="110"/>
      <c r="M397" s="127"/>
      <c r="N397" s="127"/>
    </row>
    <row r="398" spans="1:14">
      <c r="A398" s="169" t="s">
        <v>118</v>
      </c>
      <c r="B398" s="169"/>
      <c r="C398" s="47">
        <v>307</v>
      </c>
      <c r="D398" s="87">
        <f>(J$8 &lt; 2000)*'Level 1'!B397+(J$8 &gt;= 2000)*(J$8 &lt; 5000)*'Level 2'!B397+(J$8 &gt;= 5000)*(J$8 &lt; 10000)*'Level 3'!B397+(J$8 &gt;= 10000)*(J$8 &lt; 25000)*'Level 4'!B397+(J$8 &gt;= 25000)*'Level 5'!B397</f>
        <v>307</v>
      </c>
      <c r="E398" s="136"/>
      <c r="F398" s="137"/>
      <c r="G398" s="137"/>
      <c r="H398" s="137"/>
      <c r="I398" s="137"/>
      <c r="J398" s="137"/>
      <c r="K398" s="137"/>
      <c r="L398" s="110">
        <f t="shared" si="18"/>
        <v>0</v>
      </c>
      <c r="M398" s="127" t="str">
        <f t="shared" si="19"/>
        <v/>
      </c>
      <c r="N398" s="127" t="str">
        <f t="shared" si="20"/>
        <v/>
      </c>
    </row>
    <row r="399" spans="1:14">
      <c r="A399" s="173" t="s">
        <v>119</v>
      </c>
      <c r="B399" s="173"/>
      <c r="C399" s="49">
        <v>324</v>
      </c>
      <c r="D399" s="87">
        <f>(J$8 &lt; 2000)*'Level 1'!B398+(J$8 &gt;= 2000)*(J$8 &lt; 5000)*'Level 2'!B398+(J$8 &gt;= 5000)*(J$8 &lt; 10000)*'Level 3'!B398+(J$8 &gt;= 10000)*(J$8 &lt; 25000)*'Level 4'!B398+(J$8 &gt;= 25000)*'Level 5'!B398</f>
        <v>324</v>
      </c>
      <c r="E399" s="132"/>
      <c r="F399" s="133"/>
      <c r="G399" s="133"/>
      <c r="H399" s="133"/>
      <c r="I399" s="133"/>
      <c r="J399" s="133"/>
      <c r="K399" s="133"/>
      <c r="L399" s="110">
        <f t="shared" si="18"/>
        <v>0</v>
      </c>
      <c r="M399" s="127" t="str">
        <f t="shared" si="19"/>
        <v/>
      </c>
      <c r="N399" s="127" t="str">
        <f t="shared" si="20"/>
        <v/>
      </c>
    </row>
    <row r="400" spans="1:14">
      <c r="A400" s="159"/>
      <c r="B400" s="160"/>
      <c r="C400" s="117"/>
      <c r="D400" s="87"/>
      <c r="E400" s="138"/>
      <c r="F400" s="138"/>
      <c r="G400" s="138"/>
      <c r="H400" s="138"/>
      <c r="I400" s="138"/>
      <c r="J400" s="138"/>
      <c r="K400" s="138"/>
      <c r="L400" s="110"/>
      <c r="M400" s="127"/>
      <c r="N400" s="127"/>
    </row>
    <row r="401" spans="1:14">
      <c r="A401" s="169" t="s">
        <v>120</v>
      </c>
      <c r="B401" s="169"/>
      <c r="C401" s="47">
        <v>324</v>
      </c>
      <c r="D401" s="87">
        <f>(J$8 &lt; 2000)*'Level 1'!B400+(J$8 &gt;= 2000)*(J$8 &lt; 5000)*'Level 2'!B400+(J$8 &gt;= 5000)*(J$8 &lt; 10000)*'Level 3'!B400+(J$8 &gt;= 10000)*(J$8 &lt; 25000)*'Level 4'!B400+(J$8 &gt;= 25000)*'Level 5'!B400</f>
        <v>324</v>
      </c>
      <c r="E401" s="136"/>
      <c r="F401" s="137"/>
      <c r="G401" s="137"/>
      <c r="H401" s="137"/>
      <c r="I401" s="137"/>
      <c r="J401" s="137"/>
      <c r="K401" s="137"/>
      <c r="L401" s="110">
        <f t="shared" si="18"/>
        <v>0</v>
      </c>
      <c r="M401" s="127" t="str">
        <f t="shared" si="19"/>
        <v/>
      </c>
      <c r="N401" s="127" t="str">
        <f t="shared" si="20"/>
        <v/>
      </c>
    </row>
    <row r="402" spans="1:14">
      <c r="A402" s="193"/>
      <c r="B402" s="195"/>
      <c r="C402" s="144"/>
      <c r="D402" s="87"/>
      <c r="E402" s="145"/>
      <c r="F402" s="145"/>
      <c r="G402" s="145"/>
      <c r="H402" s="145"/>
      <c r="I402" s="145"/>
      <c r="J402" s="145"/>
      <c r="K402" s="145"/>
      <c r="L402" s="110"/>
      <c r="M402" s="127"/>
      <c r="N402" s="127"/>
    </row>
    <row r="403" spans="1:14">
      <c r="A403" s="170" t="s">
        <v>225</v>
      </c>
      <c r="B403" s="171"/>
      <c r="C403" s="117"/>
      <c r="D403" s="87"/>
      <c r="E403" s="155"/>
      <c r="F403" s="155"/>
      <c r="G403" s="155"/>
      <c r="H403" s="155"/>
      <c r="I403" s="155"/>
      <c r="J403" s="155"/>
      <c r="K403" s="155"/>
      <c r="L403" s="110">
        <f t="shared" si="18"/>
        <v>0</v>
      </c>
      <c r="M403" s="127" t="str">
        <f t="shared" si="19"/>
        <v/>
      </c>
      <c r="N403" s="127" t="str">
        <f t="shared" si="20"/>
        <v/>
      </c>
    </row>
    <row r="404" spans="1:14">
      <c r="A404" s="164" t="s">
        <v>282</v>
      </c>
      <c r="B404" s="165"/>
      <c r="C404" s="50">
        <v>155</v>
      </c>
      <c r="D404" s="87">
        <f>(J$8 &lt; 2000)*'Level 1'!B403+(J$8 &gt;= 2000)*(J$8 &lt; 5000)*'Level 2'!B403+(J$8 &gt;= 5000)*(J$8 &lt; 10000)*'Level 3'!B403+(J$8 &gt;= 10000)*(J$8 &lt; 25000)*'Level 4'!B403+(J$8 &gt;= 25000)*'Level 5'!B403</f>
        <v>155</v>
      </c>
      <c r="E404" s="134"/>
      <c r="F404" s="134"/>
      <c r="G404" s="134"/>
      <c r="H404" s="134"/>
      <c r="I404" s="134"/>
      <c r="J404" s="134"/>
      <c r="K404" s="134"/>
      <c r="L404" s="110">
        <f t="shared" si="18"/>
        <v>0</v>
      </c>
      <c r="M404" s="127" t="str">
        <f t="shared" si="19"/>
        <v/>
      </c>
      <c r="N404" s="127" t="str">
        <f t="shared" si="20"/>
        <v/>
      </c>
    </row>
    <row r="405" spans="1:14">
      <c r="A405" s="172" t="s">
        <v>283</v>
      </c>
      <c r="B405" s="173"/>
      <c r="C405" s="50">
        <v>155</v>
      </c>
      <c r="D405" s="87">
        <f>(J$8 &lt; 2000)*'Level 1'!B404+(J$8 &gt;= 2000)*(J$8 &lt; 5000)*'Level 2'!B404+(J$8 &gt;= 5000)*(J$8 &lt; 10000)*'Level 3'!B404+(J$8 &gt;= 10000)*(J$8 &lt; 25000)*'Level 4'!B404+(J$8 &gt;= 25000)*'Level 5'!B404</f>
        <v>155</v>
      </c>
      <c r="E405" s="136"/>
      <c r="F405" s="136"/>
      <c r="G405" s="136"/>
      <c r="H405" s="136"/>
      <c r="I405" s="136"/>
      <c r="J405" s="136"/>
      <c r="K405" s="136"/>
      <c r="L405" s="110">
        <f t="shared" si="18"/>
        <v>0</v>
      </c>
      <c r="M405" s="127" t="str">
        <f t="shared" si="19"/>
        <v/>
      </c>
      <c r="N405" s="127" t="str">
        <f t="shared" si="20"/>
        <v/>
      </c>
    </row>
    <row r="406" spans="1:14">
      <c r="A406" s="159"/>
      <c r="B406" s="160"/>
      <c r="C406" s="50"/>
      <c r="D406" s="87"/>
      <c r="E406" s="136"/>
      <c r="F406" s="136"/>
      <c r="G406" s="136"/>
      <c r="H406" s="136"/>
      <c r="I406" s="136"/>
      <c r="J406" s="136"/>
      <c r="K406" s="136"/>
      <c r="L406" s="110"/>
      <c r="M406" s="127"/>
      <c r="N406" s="127"/>
    </row>
    <row r="407" spans="1:14">
      <c r="A407" s="164" t="s">
        <v>284</v>
      </c>
      <c r="B407" s="165"/>
      <c r="C407" s="50">
        <v>155</v>
      </c>
      <c r="D407" s="87">
        <f>(J$8 &lt; 2000)*'Level 1'!B406+(J$8 &gt;= 2000)*(J$8 &lt; 5000)*'Level 2'!B406+(J$8 &gt;= 5000)*(J$8 &lt; 10000)*'Level 3'!B406+(J$8 &gt;= 10000)*(J$8 &lt; 25000)*'Level 4'!B406+(J$8 &gt;= 25000)*'Level 5'!B406</f>
        <v>155</v>
      </c>
      <c r="E407" s="136"/>
      <c r="F407" s="136"/>
      <c r="G407" s="136"/>
      <c r="H407" s="136"/>
      <c r="I407" s="136"/>
      <c r="J407" s="136"/>
      <c r="K407" s="136"/>
      <c r="L407" s="110">
        <f t="shared" si="18"/>
        <v>0</v>
      </c>
      <c r="M407" s="127" t="str">
        <f t="shared" si="19"/>
        <v/>
      </c>
      <c r="N407" s="127" t="str">
        <f t="shared" si="20"/>
        <v/>
      </c>
    </row>
    <row r="408" spans="1:14">
      <c r="A408" s="168" t="s">
        <v>285</v>
      </c>
      <c r="B408" s="169"/>
      <c r="C408" s="50">
        <v>155</v>
      </c>
      <c r="D408" s="87">
        <f>(J$8 &lt; 2000)*'Level 1'!B407+(J$8 &gt;= 2000)*(J$8 &lt; 5000)*'Level 2'!B407+(J$8 &gt;= 5000)*(J$8 &lt; 10000)*'Level 3'!B407+(J$8 &gt;= 10000)*(J$8 &lt; 25000)*'Level 4'!B407+(J$8 &gt;= 25000)*'Level 5'!B407</f>
        <v>155</v>
      </c>
      <c r="E408" s="136"/>
      <c r="F408" s="136"/>
      <c r="G408" s="136"/>
      <c r="H408" s="136"/>
      <c r="I408" s="136"/>
      <c r="J408" s="136"/>
      <c r="K408" s="136"/>
      <c r="L408" s="110">
        <f t="shared" si="18"/>
        <v>0</v>
      </c>
      <c r="M408" s="127" t="str">
        <f t="shared" si="19"/>
        <v/>
      </c>
      <c r="N408" s="127" t="str">
        <f t="shared" si="20"/>
        <v/>
      </c>
    </row>
    <row r="409" spans="1:14">
      <c r="A409" s="172" t="s">
        <v>286</v>
      </c>
      <c r="B409" s="173"/>
      <c r="C409" s="50">
        <v>155</v>
      </c>
      <c r="D409" s="87">
        <f>(J$8 &lt; 2000)*'Level 1'!B408+(J$8 &gt;= 2000)*(J$8 &lt; 5000)*'Level 2'!B408+(J$8 &gt;= 5000)*(J$8 &lt; 10000)*'Level 3'!B408+(J$8 &gt;= 10000)*(J$8 &lt; 25000)*'Level 4'!B408+(J$8 &gt;= 25000)*'Level 5'!B408</f>
        <v>155</v>
      </c>
      <c r="E409" s="136"/>
      <c r="F409" s="136"/>
      <c r="G409" s="136"/>
      <c r="H409" s="136"/>
      <c r="I409" s="136"/>
      <c r="J409" s="136"/>
      <c r="K409" s="136"/>
      <c r="L409" s="110">
        <f t="shared" si="18"/>
        <v>0</v>
      </c>
      <c r="M409" s="127" t="str">
        <f t="shared" si="19"/>
        <v/>
      </c>
      <c r="N409" s="127" t="str">
        <f t="shared" si="20"/>
        <v/>
      </c>
    </row>
    <row r="410" spans="1:14">
      <c r="A410" s="159"/>
      <c r="B410" s="160"/>
      <c r="C410" s="153"/>
      <c r="D410" s="87"/>
      <c r="E410" s="153"/>
      <c r="F410" s="153"/>
      <c r="G410" s="153"/>
      <c r="H410" s="153"/>
      <c r="I410" s="153"/>
      <c r="J410" s="153"/>
      <c r="K410" s="154"/>
      <c r="L410" s="110"/>
      <c r="M410" s="127"/>
      <c r="N410" s="127"/>
    </row>
    <row r="411" spans="1:14">
      <c r="A411" s="164" t="s">
        <v>287</v>
      </c>
      <c r="B411" s="165"/>
      <c r="C411" s="47">
        <v>158</v>
      </c>
      <c r="D411" s="87">
        <f>(J$8 &lt; 2000)*'Level 1'!B410+(J$8 &gt;= 2000)*(J$8 &lt; 5000)*'Level 2'!B410+(J$8 &gt;= 5000)*(J$8 &lt; 10000)*'Level 3'!B410+(J$8 &gt;= 10000)*(J$8 &lt; 25000)*'Level 4'!B410+(J$8 &gt;= 25000)*'Level 5'!B410</f>
        <v>158</v>
      </c>
      <c r="E411" s="136"/>
      <c r="F411" s="136"/>
      <c r="G411" s="136"/>
      <c r="H411" s="136"/>
      <c r="I411" s="136"/>
      <c r="J411" s="136"/>
      <c r="K411" s="136"/>
      <c r="L411" s="110">
        <f t="shared" si="18"/>
        <v>0</v>
      </c>
      <c r="M411" s="127" t="str">
        <f t="shared" si="19"/>
        <v/>
      </c>
      <c r="N411" s="127" t="str">
        <f t="shared" si="20"/>
        <v/>
      </c>
    </row>
    <row r="412" spans="1:14">
      <c r="A412" s="168" t="s">
        <v>288</v>
      </c>
      <c r="B412" s="169"/>
      <c r="C412" s="47">
        <v>158</v>
      </c>
      <c r="D412" s="87">
        <f>(J$8 &lt; 2000)*'Level 1'!B411+(J$8 &gt;= 2000)*(J$8 &lt; 5000)*'Level 2'!B411+(J$8 &gt;= 5000)*(J$8 &lt; 10000)*'Level 3'!B411+(J$8 &gt;= 10000)*(J$8 &lt; 25000)*'Level 4'!B411+(J$8 &gt;= 25000)*'Level 5'!B411</f>
        <v>158</v>
      </c>
      <c r="E412" s="136"/>
      <c r="F412" s="136"/>
      <c r="G412" s="136"/>
      <c r="H412" s="136"/>
      <c r="I412" s="136"/>
      <c r="J412" s="136"/>
      <c r="K412" s="136"/>
      <c r="L412" s="110">
        <f t="shared" si="18"/>
        <v>0</v>
      </c>
      <c r="M412" s="127" t="str">
        <f t="shared" si="19"/>
        <v/>
      </c>
      <c r="N412" s="127" t="str">
        <f t="shared" si="20"/>
        <v/>
      </c>
    </row>
    <row r="413" spans="1:14">
      <c r="A413" s="168" t="s">
        <v>289</v>
      </c>
      <c r="B413" s="169"/>
      <c r="C413" s="47">
        <v>158</v>
      </c>
      <c r="D413" s="87">
        <f>(J$8 &lt; 2000)*'Level 1'!B412+(J$8 &gt;= 2000)*(J$8 &lt; 5000)*'Level 2'!B412+(J$8 &gt;= 5000)*(J$8 &lt; 10000)*'Level 3'!B412+(J$8 &gt;= 10000)*(J$8 &lt; 25000)*'Level 4'!B412+(J$8 &gt;= 25000)*'Level 5'!B412</f>
        <v>158</v>
      </c>
      <c r="E413" s="136"/>
      <c r="F413" s="136"/>
      <c r="G413" s="136"/>
      <c r="H413" s="136"/>
      <c r="I413" s="136"/>
      <c r="J413" s="136"/>
      <c r="K413" s="136"/>
      <c r="L413" s="110">
        <f t="shared" si="18"/>
        <v>0</v>
      </c>
      <c r="M413" s="127" t="str">
        <f t="shared" si="19"/>
        <v/>
      </c>
      <c r="N413" s="127" t="str">
        <f t="shared" si="20"/>
        <v/>
      </c>
    </row>
    <row r="414" spans="1:14">
      <c r="A414" s="159"/>
      <c r="B414" s="160"/>
      <c r="C414" s="153"/>
      <c r="D414" s="87"/>
      <c r="E414" s="153"/>
      <c r="F414" s="153"/>
      <c r="G414" s="153"/>
      <c r="H414" s="153"/>
      <c r="I414" s="153"/>
      <c r="J414" s="153"/>
      <c r="K414" s="154"/>
      <c r="L414" s="110"/>
      <c r="M414" s="127"/>
      <c r="N414" s="127"/>
    </row>
    <row r="415" spans="1:14">
      <c r="A415" s="168" t="s">
        <v>290</v>
      </c>
      <c r="B415" s="169"/>
      <c r="C415" s="47">
        <v>158</v>
      </c>
      <c r="D415" s="87">
        <f>(J$8 &lt; 2000)*'Level 1'!B414+(J$8 &gt;= 2000)*(J$8 &lt; 5000)*'Level 2'!B414+(J$8 &gt;= 5000)*(J$8 &lt; 10000)*'Level 3'!B414+(J$8 &gt;= 10000)*(J$8 &lt; 25000)*'Level 4'!B414+(J$8 &gt;= 25000)*'Level 5'!B414</f>
        <v>158</v>
      </c>
      <c r="E415" s="136"/>
      <c r="F415" s="136"/>
      <c r="G415" s="136"/>
      <c r="H415" s="136"/>
      <c r="I415" s="136"/>
      <c r="J415" s="136"/>
      <c r="K415" s="136"/>
      <c r="L415" s="110">
        <f t="shared" si="18"/>
        <v>0</v>
      </c>
      <c r="M415" s="127" t="str">
        <f t="shared" si="19"/>
        <v/>
      </c>
      <c r="N415" s="127" t="str">
        <f t="shared" si="20"/>
        <v/>
      </c>
    </row>
    <row r="416" spans="1:14">
      <c r="A416" s="168" t="s">
        <v>291</v>
      </c>
      <c r="B416" s="169"/>
      <c r="C416" s="47">
        <v>158</v>
      </c>
      <c r="D416" s="87">
        <f>(J$8 &lt; 2000)*'Level 1'!B415+(J$8 &gt;= 2000)*(J$8 &lt; 5000)*'Level 2'!B415+(J$8 &gt;= 5000)*(J$8 &lt; 10000)*'Level 3'!B415+(J$8 &gt;= 10000)*(J$8 &lt; 25000)*'Level 4'!B415+(J$8 &gt;= 25000)*'Level 5'!B415</f>
        <v>158</v>
      </c>
      <c r="E416" s="136"/>
      <c r="F416" s="136"/>
      <c r="G416" s="136"/>
      <c r="H416" s="136"/>
      <c r="I416" s="136"/>
      <c r="J416" s="136"/>
      <c r="K416" s="136"/>
      <c r="L416" s="110">
        <f t="shared" si="18"/>
        <v>0</v>
      </c>
      <c r="M416" s="127" t="str">
        <f t="shared" si="19"/>
        <v/>
      </c>
      <c r="N416" s="127" t="str">
        <f t="shared" si="20"/>
        <v/>
      </c>
    </row>
    <row r="417" spans="1:21">
      <c r="A417" s="159"/>
      <c r="B417" s="160"/>
      <c r="C417" s="153"/>
      <c r="D417" s="87"/>
      <c r="E417" s="153"/>
      <c r="F417" s="153"/>
      <c r="G417" s="153"/>
      <c r="H417" s="153"/>
      <c r="I417" s="153"/>
      <c r="J417" s="153"/>
      <c r="K417" s="154"/>
      <c r="L417" s="110"/>
      <c r="M417" s="127"/>
      <c r="N417" s="127"/>
    </row>
    <row r="418" spans="1:21">
      <c r="A418" s="164" t="s">
        <v>292</v>
      </c>
      <c r="B418" s="165"/>
      <c r="C418" s="47">
        <v>161</v>
      </c>
      <c r="D418" s="87">
        <f>(J$8 &lt; 2000)*'Level 1'!B417+(J$8 &gt;= 2000)*(J$8 &lt; 5000)*'Level 2'!B417+(J$8 &gt;= 5000)*(J$8 &lt; 10000)*'Level 3'!B417+(J$8 &gt;= 10000)*(J$8 &lt; 25000)*'Level 4'!B417+(J$8 &gt;= 25000)*'Level 5'!B417</f>
        <v>161</v>
      </c>
      <c r="E418" s="136"/>
      <c r="F418" s="136"/>
      <c r="G418" s="136"/>
      <c r="H418" s="136"/>
      <c r="I418" s="136"/>
      <c r="J418" s="136"/>
      <c r="K418" s="136"/>
      <c r="L418" s="110">
        <f t="shared" si="18"/>
        <v>0</v>
      </c>
      <c r="M418" s="127" t="str">
        <f t="shared" si="19"/>
        <v/>
      </c>
      <c r="N418" s="127" t="str">
        <f t="shared" si="20"/>
        <v/>
      </c>
    </row>
    <row r="419" spans="1:21">
      <c r="A419" s="164" t="s">
        <v>293</v>
      </c>
      <c r="B419" s="165"/>
      <c r="C419" s="47">
        <v>161</v>
      </c>
      <c r="D419" s="87">
        <f>(J$8 &lt; 2000)*'Level 1'!B418+(J$8 &gt;= 2000)*(J$8 &lt; 5000)*'Level 2'!B418+(J$8 &gt;= 5000)*(J$8 &lt; 10000)*'Level 3'!B418+(J$8 &gt;= 10000)*(J$8 &lt; 25000)*'Level 4'!B418+(J$8 &gt;= 25000)*'Level 5'!B418</f>
        <v>161</v>
      </c>
      <c r="E419" s="136"/>
      <c r="F419" s="136"/>
      <c r="G419" s="136"/>
      <c r="H419" s="136"/>
      <c r="I419" s="136"/>
      <c r="J419" s="136"/>
      <c r="K419" s="136"/>
      <c r="L419" s="110">
        <f t="shared" si="18"/>
        <v>0</v>
      </c>
      <c r="M419" s="127" t="str">
        <f t="shared" si="19"/>
        <v/>
      </c>
      <c r="N419" s="127" t="str">
        <f t="shared" si="20"/>
        <v/>
      </c>
    </row>
    <row r="420" spans="1:21">
      <c r="A420" s="159"/>
      <c r="B420" s="160"/>
      <c r="C420" s="153"/>
      <c r="D420" s="87"/>
      <c r="E420" s="153"/>
      <c r="F420" s="153"/>
      <c r="G420" s="153"/>
      <c r="H420" s="153"/>
      <c r="I420" s="153"/>
      <c r="J420" s="153"/>
      <c r="K420" s="154"/>
      <c r="L420" s="110"/>
      <c r="M420" s="127"/>
      <c r="N420" s="127"/>
    </row>
    <row r="421" spans="1:21">
      <c r="A421" s="164" t="s">
        <v>294</v>
      </c>
      <c r="B421" s="165"/>
      <c r="C421" s="47">
        <v>161</v>
      </c>
      <c r="D421" s="87">
        <f>(J$8 &lt; 2000)*'Level 1'!B420+(J$8 &gt;= 2000)*(J$8 &lt; 5000)*'Level 2'!B420+(J$8 &gt;= 5000)*(J$8 &lt; 10000)*'Level 3'!B420+(J$8 &gt;= 10000)*(J$8 &lt; 25000)*'Level 4'!B420+(J$8 &gt;= 25000)*'Level 5'!B420</f>
        <v>161</v>
      </c>
      <c r="E421" s="136"/>
      <c r="F421" s="136"/>
      <c r="G421" s="136"/>
      <c r="H421" s="136"/>
      <c r="I421" s="136"/>
      <c r="J421" s="136"/>
      <c r="K421" s="136"/>
      <c r="L421" s="110">
        <f t="shared" si="18"/>
        <v>0</v>
      </c>
      <c r="M421" s="127" t="str">
        <f t="shared" si="19"/>
        <v/>
      </c>
      <c r="N421" s="127" t="str">
        <f t="shared" si="20"/>
        <v/>
      </c>
    </row>
    <row r="422" spans="1:21">
      <c r="A422" s="164" t="s">
        <v>295</v>
      </c>
      <c r="B422" s="165"/>
      <c r="C422" s="47">
        <v>161</v>
      </c>
      <c r="D422" s="87">
        <f>(J$8 &lt; 2000)*'Level 1'!B421+(J$8 &gt;= 2000)*(J$8 &lt; 5000)*'Level 2'!B421+(J$8 &gt;= 5000)*(J$8 &lt; 10000)*'Level 3'!B421+(J$8 &gt;= 10000)*(J$8 &lt; 25000)*'Level 4'!B421+(J$8 &gt;= 25000)*'Level 5'!B421</f>
        <v>161</v>
      </c>
      <c r="E422" s="136"/>
      <c r="F422" s="136"/>
      <c r="G422" s="136"/>
      <c r="H422" s="136"/>
      <c r="I422" s="136"/>
      <c r="J422" s="136"/>
      <c r="K422" s="136"/>
      <c r="L422" s="110">
        <f t="shared" si="18"/>
        <v>0</v>
      </c>
      <c r="M422" s="127" t="str">
        <f t="shared" si="19"/>
        <v/>
      </c>
      <c r="N422" s="127" t="str">
        <f t="shared" si="20"/>
        <v/>
      </c>
    </row>
    <row r="423" spans="1:21">
      <c r="A423" s="159"/>
      <c r="B423" s="160"/>
      <c r="C423" s="153"/>
      <c r="D423" s="87"/>
      <c r="E423" s="153"/>
      <c r="F423" s="153"/>
      <c r="G423" s="153"/>
      <c r="H423" s="153"/>
      <c r="I423" s="153"/>
      <c r="J423" s="153"/>
      <c r="K423" s="154"/>
      <c r="L423" s="110"/>
      <c r="M423" s="127"/>
      <c r="N423" s="127"/>
    </row>
    <row r="424" spans="1:21">
      <c r="A424" s="166" t="s">
        <v>296</v>
      </c>
      <c r="B424" s="167"/>
      <c r="C424" s="47">
        <v>161</v>
      </c>
      <c r="D424" s="87">
        <f>(J$8 &lt; 2000)*'Level 1'!B423+(J$8 &gt;= 2000)*(J$8 &lt; 5000)*'Level 2'!B423+(J$8 &gt;= 5000)*(J$8 &lt; 10000)*'Level 3'!B423+(J$8 &gt;= 10000)*(J$8 &lt; 25000)*'Level 4'!B423+(J$8 &gt;= 25000)*'Level 5'!B423</f>
        <v>161</v>
      </c>
      <c r="E424" s="136"/>
      <c r="F424" s="136"/>
      <c r="G424" s="136"/>
      <c r="H424" s="136"/>
      <c r="I424" s="136"/>
      <c r="J424" s="136"/>
      <c r="K424" s="136"/>
      <c r="L424" s="110">
        <f t="shared" si="18"/>
        <v>0</v>
      </c>
      <c r="M424" s="127" t="str">
        <f t="shared" si="19"/>
        <v/>
      </c>
      <c r="N424" s="127" t="str">
        <f t="shared" si="20"/>
        <v/>
      </c>
    </row>
    <row r="425" spans="1:21">
      <c r="A425" s="159"/>
      <c r="B425" s="160"/>
      <c r="C425" s="153"/>
      <c r="D425" s="87"/>
      <c r="E425" s="153"/>
      <c r="F425" s="153"/>
      <c r="G425" s="153"/>
      <c r="H425" s="153"/>
      <c r="I425" s="153"/>
      <c r="J425" s="153"/>
      <c r="K425" s="154"/>
      <c r="L425" s="110"/>
      <c r="M425" s="127"/>
      <c r="N425" s="127"/>
    </row>
    <row r="426" spans="1:21">
      <c r="A426" s="168" t="s">
        <v>297</v>
      </c>
      <c r="B426" s="169"/>
      <c r="C426" s="47">
        <v>161</v>
      </c>
      <c r="D426" s="87">
        <f>(J$8 &lt; 2000)*'Level 1'!B425+(J$8 &gt;= 2000)*(J$8 &lt; 5000)*'Level 2'!B425+(J$8 &gt;= 5000)*(J$8 &lt; 10000)*'Level 3'!B425+(J$8 &gt;= 10000)*(J$8 &lt; 25000)*'Level 4'!B425+(J$8 &gt;= 25000)*'Level 5'!B425</f>
        <v>161</v>
      </c>
      <c r="E426" s="136"/>
      <c r="F426" s="136"/>
      <c r="G426" s="136"/>
      <c r="H426" s="136"/>
      <c r="I426" s="136"/>
      <c r="J426" s="136"/>
      <c r="K426" s="136"/>
      <c r="L426" s="110">
        <f t="shared" si="18"/>
        <v>0</v>
      </c>
      <c r="M426" s="127" t="str">
        <f t="shared" si="19"/>
        <v/>
      </c>
      <c r="N426" s="127" t="str">
        <f t="shared" si="20"/>
        <v/>
      </c>
    </row>
    <row r="427" spans="1:21">
      <c r="A427" s="195"/>
      <c r="B427" s="160"/>
      <c r="C427" s="153"/>
      <c r="D427" s="87"/>
      <c r="E427" s="153"/>
      <c r="F427" s="153"/>
      <c r="G427" s="153"/>
      <c r="H427" s="153"/>
      <c r="I427" s="153"/>
      <c r="J427" s="153"/>
      <c r="K427" s="154"/>
      <c r="L427" s="110"/>
      <c r="M427" s="127"/>
      <c r="N427" s="127"/>
    </row>
    <row r="428" spans="1:21" ht="12.75" customHeight="1">
      <c r="A428" s="168" t="s">
        <v>298</v>
      </c>
      <c r="B428" s="169"/>
      <c r="C428" s="47">
        <v>161</v>
      </c>
      <c r="D428" s="87">
        <f>(J$8 &lt; 2000)*'Level 1'!B427+(J$8 &gt;= 2000)*(J$8 &lt; 5000)*'Level 2'!B427+(J$8 &gt;= 5000)*(J$8 &lt; 10000)*'Level 3'!B427+(J$8 &gt;= 10000)*(J$8 &lt; 25000)*'Level 4'!B427+(J$8 &gt;= 25000)*'Level 5'!B427</f>
        <v>161</v>
      </c>
      <c r="E428" s="130"/>
      <c r="F428" s="130"/>
      <c r="G428" s="130"/>
      <c r="H428" s="130"/>
      <c r="I428" s="130"/>
      <c r="J428" s="130"/>
      <c r="K428" s="130"/>
      <c r="L428" s="110">
        <f t="shared" si="18"/>
        <v>0</v>
      </c>
      <c r="M428" s="127" t="str">
        <f t="shared" si="19"/>
        <v/>
      </c>
      <c r="N428" s="127" t="str">
        <f t="shared" si="20"/>
        <v/>
      </c>
      <c r="O428" s="61"/>
      <c r="Q428" s="61"/>
      <c r="R428" s="61"/>
      <c r="S428" s="61"/>
      <c r="T428" s="61"/>
      <c r="U428" s="61"/>
    </row>
    <row r="429" spans="1:21" ht="12.75" customHeight="1">
      <c r="A429" s="159"/>
      <c r="B429" s="160"/>
      <c r="C429" s="123"/>
      <c r="D429" s="87"/>
      <c r="E429" s="141"/>
      <c r="F429" s="141"/>
      <c r="G429" s="141"/>
      <c r="H429" s="141"/>
      <c r="I429" s="141"/>
      <c r="J429" s="141"/>
      <c r="K429" s="141"/>
      <c r="L429" s="110"/>
      <c r="M429" s="127"/>
      <c r="N429" s="127"/>
      <c r="O429" s="61"/>
      <c r="Q429" s="61"/>
      <c r="R429" s="61"/>
      <c r="S429" s="61"/>
      <c r="T429" s="61"/>
      <c r="U429" s="61"/>
    </row>
    <row r="430" spans="1:21">
      <c r="A430" s="183" t="s">
        <v>146</v>
      </c>
      <c r="B430" s="184"/>
      <c r="C430" s="117"/>
      <c r="D430" s="87"/>
      <c r="E430" s="138"/>
      <c r="F430" s="138"/>
      <c r="G430" s="138"/>
      <c r="H430" s="138"/>
      <c r="I430" s="138"/>
      <c r="J430" s="138"/>
      <c r="K430" s="138"/>
      <c r="L430" s="110">
        <f t="shared" si="18"/>
        <v>0</v>
      </c>
      <c r="M430" s="127" t="str">
        <f t="shared" si="19"/>
        <v/>
      </c>
      <c r="N430" s="127" t="str">
        <f t="shared" si="20"/>
        <v/>
      </c>
    </row>
    <row r="431" spans="1:21">
      <c r="A431" s="179" t="s">
        <v>77</v>
      </c>
      <c r="B431" s="179"/>
      <c r="C431" s="121">
        <v>277</v>
      </c>
      <c r="D431" s="87">
        <f>(J$8 &lt; 2000)*'Level 1'!B430+(J$8 &gt;= 2000)*(J$8 &lt; 5000)*'Level 2'!B430+(J$8 &gt;= 5000)*(J$8 &lt; 10000)*'Level 3'!B430+(J$8 &gt;= 10000)*(J$8 &lt; 25000)*'Level 4'!B430+(J$8 &gt;= 25000)*'Level 5'!B430</f>
        <v>277</v>
      </c>
      <c r="E431" s="139"/>
      <c r="F431" s="140"/>
      <c r="G431" s="140"/>
      <c r="H431" s="140"/>
      <c r="I431" s="140"/>
      <c r="J431" s="140"/>
      <c r="K431" s="140"/>
      <c r="L431" s="110">
        <f t="shared" si="18"/>
        <v>0</v>
      </c>
      <c r="M431" s="127" t="str">
        <f t="shared" si="19"/>
        <v/>
      </c>
      <c r="N431" s="127" t="str">
        <f t="shared" si="20"/>
        <v/>
      </c>
    </row>
    <row r="432" spans="1:21">
      <c r="A432" s="159"/>
      <c r="B432" s="160"/>
      <c r="C432" s="117"/>
      <c r="D432" s="87"/>
      <c r="E432" s="138"/>
      <c r="F432" s="138"/>
      <c r="G432" s="138"/>
      <c r="H432" s="138"/>
      <c r="I432" s="138"/>
      <c r="J432" s="138"/>
      <c r="K432" s="138"/>
      <c r="L432" s="110"/>
      <c r="M432" s="127"/>
      <c r="N432" s="127"/>
    </row>
    <row r="433" spans="1:14">
      <c r="A433" s="180" t="s">
        <v>78</v>
      </c>
      <c r="B433" s="180"/>
      <c r="C433" s="120">
        <v>277</v>
      </c>
      <c r="D433" s="87">
        <f>(J$8 &lt; 2000)*'Level 1'!B432+(J$8 &gt;= 2000)*(J$8 &lt; 5000)*'Level 2'!B432+(J$8 &gt;= 5000)*(J$8 &lt; 10000)*'Level 3'!B432+(J$8 &gt;= 10000)*(J$8 &lt; 25000)*'Level 4'!B432+(J$8 &gt;= 25000)*'Level 5'!B432</f>
        <v>277</v>
      </c>
      <c r="E433" s="134"/>
      <c r="F433" s="135"/>
      <c r="G433" s="135"/>
      <c r="H433" s="135"/>
      <c r="I433" s="135"/>
      <c r="J433" s="135"/>
      <c r="K433" s="135"/>
      <c r="L433" s="110">
        <f t="shared" si="18"/>
        <v>0</v>
      </c>
      <c r="M433" s="127" t="str">
        <f t="shared" si="19"/>
        <v/>
      </c>
      <c r="N433" s="127" t="str">
        <f t="shared" si="20"/>
        <v/>
      </c>
    </row>
    <row r="434" spans="1:14">
      <c r="A434" s="159"/>
      <c r="B434" s="160"/>
      <c r="C434" s="153"/>
      <c r="D434" s="87"/>
      <c r="E434" s="153"/>
      <c r="F434" s="153"/>
      <c r="G434" s="153"/>
      <c r="H434" s="153"/>
      <c r="I434" s="153"/>
      <c r="J434" s="153"/>
      <c r="K434" s="154"/>
      <c r="L434" s="110"/>
      <c r="M434" s="127"/>
      <c r="N434" s="127"/>
    </row>
    <row r="435" spans="1:14">
      <c r="A435" s="181" t="s">
        <v>79</v>
      </c>
      <c r="B435" s="181"/>
      <c r="C435" s="55">
        <v>277</v>
      </c>
      <c r="D435" s="87">
        <f>(J$8 &lt; 2000)*'Level 1'!B434+(J$8 &gt;= 2000)*(J$8 &lt; 5000)*'Level 2'!B434+(J$8 &gt;= 5000)*(J$8 &lt; 10000)*'Level 3'!B434+(J$8 &gt;= 10000)*(J$8 &lt; 25000)*'Level 4'!B434+(J$8 &gt;= 25000)*'Level 5'!B434</f>
        <v>277</v>
      </c>
      <c r="E435" s="136"/>
      <c r="F435" s="137"/>
      <c r="G435" s="137"/>
      <c r="H435" s="137"/>
      <c r="I435" s="137"/>
      <c r="J435" s="137"/>
      <c r="K435" s="137"/>
      <c r="L435" s="110">
        <f t="shared" si="18"/>
        <v>0</v>
      </c>
      <c r="M435" s="127" t="str">
        <f t="shared" si="19"/>
        <v/>
      </c>
      <c r="N435" s="127" t="str">
        <f t="shared" si="20"/>
        <v/>
      </c>
    </row>
    <row r="436" spans="1:14">
      <c r="A436" s="181" t="s">
        <v>80</v>
      </c>
      <c r="B436" s="181"/>
      <c r="C436" s="55">
        <v>277</v>
      </c>
      <c r="D436" s="87">
        <f>(J$8 &lt; 2000)*'Level 1'!B435+(J$8 &gt;= 2000)*(J$8 &lt; 5000)*'Level 2'!B435+(J$8 &gt;= 5000)*(J$8 &lt; 10000)*'Level 3'!B435+(J$8 &gt;= 10000)*(J$8 &lt; 25000)*'Level 4'!B435+(J$8 &gt;= 25000)*'Level 5'!B435</f>
        <v>277</v>
      </c>
      <c r="E436" s="136"/>
      <c r="F436" s="137"/>
      <c r="G436" s="137"/>
      <c r="H436" s="137"/>
      <c r="I436" s="137"/>
      <c r="J436" s="137"/>
      <c r="K436" s="137"/>
      <c r="L436" s="110">
        <f t="shared" si="18"/>
        <v>0</v>
      </c>
      <c r="M436" s="127" t="str">
        <f t="shared" si="19"/>
        <v/>
      </c>
      <c r="N436" s="127" t="str">
        <f t="shared" si="20"/>
        <v/>
      </c>
    </row>
    <row r="437" spans="1:14">
      <c r="A437" s="182" t="s">
        <v>81</v>
      </c>
      <c r="B437" s="182"/>
      <c r="C437" s="122">
        <v>277</v>
      </c>
      <c r="D437" s="87">
        <f>(J$8 &lt; 2000)*'Level 1'!B436+(J$8 &gt;= 2000)*(J$8 &lt; 5000)*'Level 2'!B436+(J$8 &gt;= 5000)*(J$8 &lt; 10000)*'Level 3'!B436+(J$8 &gt;= 10000)*(J$8 &lt; 25000)*'Level 4'!B436+(J$8 &gt;= 25000)*'Level 5'!B436</f>
        <v>277</v>
      </c>
      <c r="E437" s="132"/>
      <c r="F437" s="133"/>
      <c r="G437" s="133"/>
      <c r="H437" s="133"/>
      <c r="I437" s="133"/>
      <c r="J437" s="133"/>
      <c r="K437" s="133"/>
      <c r="L437" s="110">
        <f t="shared" si="18"/>
        <v>0</v>
      </c>
      <c r="M437" s="127" t="str">
        <f t="shared" si="19"/>
        <v/>
      </c>
      <c r="N437" s="127" t="str">
        <f t="shared" si="20"/>
        <v/>
      </c>
    </row>
    <row r="438" spans="1:14">
      <c r="A438" s="159"/>
      <c r="B438" s="160"/>
      <c r="C438" s="117"/>
      <c r="D438" s="87"/>
      <c r="E438" s="138"/>
      <c r="F438" s="138"/>
      <c r="G438" s="138"/>
      <c r="H438" s="138"/>
      <c r="I438" s="138"/>
      <c r="J438" s="138"/>
      <c r="K438" s="138"/>
      <c r="L438" s="110"/>
      <c r="M438" s="127"/>
      <c r="N438" s="127"/>
    </row>
    <row r="439" spans="1:14">
      <c r="A439" s="179" t="s">
        <v>82</v>
      </c>
      <c r="B439" s="179"/>
      <c r="C439" s="121">
        <v>277</v>
      </c>
      <c r="D439" s="87">
        <f>(J$8 &lt; 2000)*'Level 1'!B438+(J$8 &gt;= 2000)*(J$8 &lt; 5000)*'Level 2'!B438+(J$8 &gt;= 5000)*(J$8 &lt; 10000)*'Level 3'!B438+(J$8 &gt;= 10000)*(J$8 &lt; 25000)*'Level 4'!B438+(J$8 &gt;= 25000)*'Level 5'!B438</f>
        <v>277</v>
      </c>
      <c r="E439" s="139"/>
      <c r="F439" s="140"/>
      <c r="G439" s="140"/>
      <c r="H439" s="140"/>
      <c r="I439" s="140"/>
      <c r="J439" s="140"/>
      <c r="K439" s="140"/>
      <c r="L439" s="110">
        <f t="shared" si="18"/>
        <v>0</v>
      </c>
      <c r="M439" s="127" t="str">
        <f t="shared" si="19"/>
        <v/>
      </c>
      <c r="N439" s="127" t="str">
        <f t="shared" si="20"/>
        <v/>
      </c>
    </row>
    <row r="440" spans="1:14">
      <c r="A440" s="159"/>
      <c r="B440" s="160"/>
      <c r="C440" s="117"/>
      <c r="D440" s="87"/>
      <c r="E440" s="138"/>
      <c r="F440" s="138"/>
      <c r="G440" s="138"/>
      <c r="H440" s="138"/>
      <c r="I440" s="138"/>
      <c r="J440" s="138"/>
      <c r="K440" s="138"/>
      <c r="L440" s="110"/>
      <c r="M440" s="127"/>
      <c r="N440" s="127"/>
    </row>
    <row r="441" spans="1:14">
      <c r="A441" s="179" t="s">
        <v>83</v>
      </c>
      <c r="B441" s="179"/>
      <c r="C441" s="121">
        <v>277</v>
      </c>
      <c r="D441" s="87">
        <f>(J$8 &lt; 2000)*'Level 1'!B440+(J$8 &gt;= 2000)*(J$8 &lt; 5000)*'Level 2'!B440+(J$8 &gt;= 5000)*(J$8 &lt; 10000)*'Level 3'!B440+(J$8 &gt;= 10000)*(J$8 &lt; 25000)*'Level 4'!B440+(J$8 &gt;= 25000)*'Level 5'!B440</f>
        <v>277</v>
      </c>
      <c r="E441" s="139"/>
      <c r="F441" s="140"/>
      <c r="G441" s="140"/>
      <c r="H441" s="140"/>
      <c r="I441" s="140"/>
      <c r="J441" s="140"/>
      <c r="K441" s="140"/>
      <c r="L441" s="110">
        <f t="shared" si="18"/>
        <v>0</v>
      </c>
      <c r="M441" s="127" t="str">
        <f t="shared" si="19"/>
        <v/>
      </c>
      <c r="N441" s="127" t="str">
        <f t="shared" si="20"/>
        <v/>
      </c>
    </row>
    <row r="442" spans="1:14">
      <c r="A442" s="174"/>
      <c r="B442" s="175"/>
      <c r="C442" s="123"/>
      <c r="D442" s="87"/>
      <c r="E442" s="141"/>
      <c r="F442" s="141"/>
      <c r="G442" s="141"/>
      <c r="H442" s="141"/>
      <c r="I442" s="141"/>
      <c r="J442" s="141"/>
      <c r="K442" s="141"/>
      <c r="L442" s="110"/>
      <c r="M442" s="127"/>
      <c r="N442" s="127"/>
    </row>
    <row r="443" spans="1:14">
      <c r="A443" s="183" t="s">
        <v>147</v>
      </c>
      <c r="B443" s="184"/>
      <c r="C443" s="117"/>
      <c r="D443" s="87"/>
      <c r="E443" s="138"/>
      <c r="F443" s="138"/>
      <c r="G443" s="138"/>
      <c r="H443" s="138"/>
      <c r="I443" s="138"/>
      <c r="J443" s="138"/>
      <c r="K443" s="138"/>
      <c r="L443" s="110">
        <f t="shared" si="18"/>
        <v>0</v>
      </c>
      <c r="M443" s="127" t="str">
        <f t="shared" si="19"/>
        <v/>
      </c>
      <c r="N443" s="127" t="str">
        <f t="shared" si="20"/>
        <v/>
      </c>
    </row>
    <row r="444" spans="1:14">
      <c r="A444" s="179" t="s">
        <v>64</v>
      </c>
      <c r="B444" s="179"/>
      <c r="C444" s="121">
        <v>277</v>
      </c>
      <c r="D444" s="87">
        <f>(J$8 &lt; 2000)*'Level 1'!B443+(J$8 &gt;= 2000)*(J$8 &lt; 5000)*'Level 2'!B443+(J$8 &gt;= 5000)*(J$8 &lt; 10000)*'Level 3'!B443+(J$8 &gt;= 10000)*(J$8 &lt; 25000)*'Level 4'!B443+(J$8 &gt;= 25000)*'Level 5'!B443</f>
        <v>277</v>
      </c>
      <c r="E444" s="139"/>
      <c r="F444" s="140"/>
      <c r="G444" s="140"/>
      <c r="H444" s="140"/>
      <c r="I444" s="140"/>
      <c r="J444" s="140"/>
      <c r="K444" s="140"/>
      <c r="L444" s="110">
        <f t="shared" si="18"/>
        <v>0</v>
      </c>
      <c r="M444" s="127" t="str">
        <f t="shared" si="19"/>
        <v/>
      </c>
      <c r="N444" s="127" t="str">
        <f t="shared" si="20"/>
        <v/>
      </c>
    </row>
    <row r="445" spans="1:14">
      <c r="A445" s="159"/>
      <c r="B445" s="160"/>
      <c r="C445" s="117"/>
      <c r="D445" s="87"/>
      <c r="E445" s="138"/>
      <c r="F445" s="138"/>
      <c r="G445" s="138"/>
      <c r="H445" s="138"/>
      <c r="I445" s="138"/>
      <c r="J445" s="138"/>
      <c r="K445" s="138"/>
      <c r="L445" s="110"/>
      <c r="M445" s="127"/>
      <c r="N445" s="127"/>
    </row>
    <row r="446" spans="1:14">
      <c r="A446" s="180" t="s">
        <v>65</v>
      </c>
      <c r="B446" s="180"/>
      <c r="C446" s="120">
        <v>277</v>
      </c>
      <c r="D446" s="87">
        <f>(J$8 &lt; 2000)*'Level 1'!B445+(J$8 &gt;= 2000)*(J$8 &lt; 5000)*'Level 2'!B445+(J$8 &gt;= 5000)*(J$8 &lt; 10000)*'Level 3'!B445+(J$8 &gt;= 10000)*(J$8 &lt; 25000)*'Level 4'!B445+(J$8 &gt;= 25000)*'Level 5'!B445</f>
        <v>277</v>
      </c>
      <c r="E446" s="134"/>
      <c r="F446" s="135"/>
      <c r="G446" s="135"/>
      <c r="H446" s="135"/>
      <c r="I446" s="135"/>
      <c r="J446" s="135"/>
      <c r="K446" s="135"/>
      <c r="L446" s="110">
        <f t="shared" si="18"/>
        <v>0</v>
      </c>
      <c r="M446" s="127" t="str">
        <f t="shared" si="19"/>
        <v/>
      </c>
      <c r="N446" s="127" t="str">
        <f t="shared" si="20"/>
        <v/>
      </c>
    </row>
    <row r="447" spans="1:14">
      <c r="A447" s="181" t="s">
        <v>66</v>
      </c>
      <c r="B447" s="181"/>
      <c r="C447" s="55">
        <v>277</v>
      </c>
      <c r="D447" s="87">
        <f>(J$8 &lt; 2000)*'Level 1'!B446+(J$8 &gt;= 2000)*(J$8 &lt; 5000)*'Level 2'!B446+(J$8 &gt;= 5000)*(J$8 &lt; 10000)*'Level 3'!B446+(J$8 &gt;= 10000)*(J$8 &lt; 25000)*'Level 4'!B446+(J$8 &gt;= 25000)*'Level 5'!B446</f>
        <v>277</v>
      </c>
      <c r="E447" s="136"/>
      <c r="F447" s="137"/>
      <c r="G447" s="137"/>
      <c r="H447" s="137"/>
      <c r="I447" s="137"/>
      <c r="J447" s="137"/>
      <c r="K447" s="137"/>
      <c r="L447" s="110">
        <f t="shared" si="18"/>
        <v>0</v>
      </c>
      <c r="M447" s="127" t="str">
        <f t="shared" si="19"/>
        <v/>
      </c>
      <c r="N447" s="127" t="str">
        <f t="shared" si="20"/>
        <v/>
      </c>
    </row>
    <row r="448" spans="1:14">
      <c r="A448" s="181" t="s">
        <v>67</v>
      </c>
      <c r="B448" s="181"/>
      <c r="C448" s="55">
        <v>277</v>
      </c>
      <c r="D448" s="87">
        <f>(J$8 &lt; 2000)*'Level 1'!B447+(J$8 &gt;= 2000)*(J$8 &lt; 5000)*'Level 2'!B447+(J$8 &gt;= 5000)*(J$8 &lt; 10000)*'Level 3'!B447+(J$8 &gt;= 10000)*(J$8 &lt; 25000)*'Level 4'!B447+(J$8 &gt;= 25000)*'Level 5'!B447</f>
        <v>277</v>
      </c>
      <c r="E448" s="136"/>
      <c r="F448" s="137"/>
      <c r="G448" s="137"/>
      <c r="H448" s="137"/>
      <c r="I448" s="137"/>
      <c r="J448" s="137"/>
      <c r="K448" s="137"/>
      <c r="L448" s="110">
        <f t="shared" si="18"/>
        <v>0</v>
      </c>
      <c r="M448" s="127" t="str">
        <f t="shared" si="19"/>
        <v/>
      </c>
      <c r="N448" s="127" t="str">
        <f t="shared" si="20"/>
        <v/>
      </c>
    </row>
    <row r="449" spans="1:14">
      <c r="A449" s="182" t="s">
        <v>68</v>
      </c>
      <c r="B449" s="182"/>
      <c r="C449" s="122">
        <v>277</v>
      </c>
      <c r="D449" s="87">
        <f>(J$8 &lt; 2000)*'Level 1'!B448+(J$8 &gt;= 2000)*(J$8 &lt; 5000)*'Level 2'!B448+(J$8 &gt;= 5000)*(J$8 &lt; 10000)*'Level 3'!B448+(J$8 &gt;= 10000)*(J$8 &lt; 25000)*'Level 4'!B448+(J$8 &gt;= 25000)*'Level 5'!B448</f>
        <v>277</v>
      </c>
      <c r="E449" s="132"/>
      <c r="F449" s="133"/>
      <c r="G449" s="133"/>
      <c r="H449" s="133"/>
      <c r="I449" s="133"/>
      <c r="J449" s="133"/>
      <c r="K449" s="133"/>
      <c r="L449" s="110">
        <f t="shared" si="18"/>
        <v>0</v>
      </c>
      <c r="M449" s="127" t="str">
        <f t="shared" si="19"/>
        <v/>
      </c>
      <c r="N449" s="127" t="str">
        <f t="shared" si="20"/>
        <v/>
      </c>
    </row>
    <row r="450" spans="1:14">
      <c r="A450" s="159"/>
      <c r="B450" s="160"/>
      <c r="C450" s="117"/>
      <c r="D450" s="87"/>
      <c r="E450" s="138"/>
      <c r="F450" s="138"/>
      <c r="G450" s="138"/>
      <c r="H450" s="138"/>
      <c r="I450" s="138"/>
      <c r="J450" s="138"/>
      <c r="K450" s="138"/>
      <c r="L450" s="110"/>
      <c r="M450" s="127"/>
      <c r="N450" s="127"/>
    </row>
    <row r="451" spans="1:14">
      <c r="A451" s="180" t="s">
        <v>69</v>
      </c>
      <c r="B451" s="180"/>
      <c r="C451" s="120">
        <v>277</v>
      </c>
      <c r="D451" s="87">
        <f>(J$8 &lt; 2000)*'Level 1'!B450+(J$8 &gt;= 2000)*(J$8 &lt; 5000)*'Level 2'!B450+(J$8 &gt;= 5000)*(J$8 &lt; 10000)*'Level 3'!B450+(J$8 &gt;= 10000)*(J$8 &lt; 25000)*'Level 4'!B450+(J$8 &gt;= 25000)*'Level 5'!B450</f>
        <v>277</v>
      </c>
      <c r="E451" s="134"/>
      <c r="F451" s="135"/>
      <c r="G451" s="135"/>
      <c r="H451" s="135"/>
      <c r="I451" s="135"/>
      <c r="J451" s="135"/>
      <c r="K451" s="135"/>
      <c r="L451" s="110">
        <f t="shared" si="18"/>
        <v>0</v>
      </c>
      <c r="M451" s="127" t="str">
        <f t="shared" si="19"/>
        <v/>
      </c>
      <c r="N451" s="127" t="str">
        <f t="shared" si="20"/>
        <v/>
      </c>
    </row>
    <row r="452" spans="1:14">
      <c r="A452" s="181" t="s">
        <v>70</v>
      </c>
      <c r="B452" s="181"/>
      <c r="C452" s="55">
        <v>277</v>
      </c>
      <c r="D452" s="87">
        <f>(J$8 &lt; 2000)*'Level 1'!B451+(J$8 &gt;= 2000)*(J$8 &lt; 5000)*'Level 2'!B451+(J$8 &gt;= 5000)*(J$8 &lt; 10000)*'Level 3'!B451+(J$8 &gt;= 10000)*(J$8 &lt; 25000)*'Level 4'!B451+(J$8 &gt;= 25000)*'Level 5'!B451</f>
        <v>277</v>
      </c>
      <c r="E452" s="136"/>
      <c r="F452" s="137"/>
      <c r="G452" s="137"/>
      <c r="H452" s="137"/>
      <c r="I452" s="137"/>
      <c r="J452" s="137"/>
      <c r="K452" s="137"/>
      <c r="L452" s="110">
        <f t="shared" ref="L452:L460" si="21">SUM(E452:K452)</f>
        <v>0</v>
      </c>
      <c r="M452" s="127" t="str">
        <f t="shared" ref="M452:M460" si="22">IF(SUM(L452*C452)&gt;0,SUM(L452*C452),"")</f>
        <v/>
      </c>
      <c r="N452" s="127" t="str">
        <f t="shared" ref="N452:N460" si="23">IF(SUM(L452*D452)&gt;0,SUM(L452*D452),"")</f>
        <v/>
      </c>
    </row>
    <row r="453" spans="1:14">
      <c r="A453" s="181" t="s">
        <v>71</v>
      </c>
      <c r="B453" s="181"/>
      <c r="C453" s="55">
        <v>277</v>
      </c>
      <c r="D453" s="87">
        <f>(J$8 &lt; 2000)*'Level 1'!B452+(J$8 &gt;= 2000)*(J$8 &lt; 5000)*'Level 2'!B452+(J$8 &gt;= 5000)*(J$8 &lt; 10000)*'Level 3'!B452+(J$8 &gt;= 10000)*(J$8 &lt; 25000)*'Level 4'!B452+(J$8 &gt;= 25000)*'Level 5'!B452</f>
        <v>277</v>
      </c>
      <c r="E453" s="136"/>
      <c r="F453" s="137"/>
      <c r="G453" s="137"/>
      <c r="H453" s="137"/>
      <c r="I453" s="137"/>
      <c r="J453" s="137"/>
      <c r="K453" s="137"/>
      <c r="L453" s="110">
        <f t="shared" si="21"/>
        <v>0</v>
      </c>
      <c r="M453" s="127" t="str">
        <f t="shared" si="22"/>
        <v/>
      </c>
      <c r="N453" s="127" t="str">
        <f t="shared" si="23"/>
        <v/>
      </c>
    </row>
    <row r="454" spans="1:14">
      <c r="A454" s="181" t="s">
        <v>72</v>
      </c>
      <c r="B454" s="181"/>
      <c r="C454" s="55">
        <v>277</v>
      </c>
      <c r="D454" s="87">
        <f>(J$8 &lt; 2000)*'Level 1'!B453+(J$8 &gt;= 2000)*(J$8 &lt; 5000)*'Level 2'!B453+(J$8 &gt;= 5000)*(J$8 &lt; 10000)*'Level 3'!B453+(J$8 &gt;= 10000)*(J$8 &lt; 25000)*'Level 4'!B453+(J$8 &gt;= 25000)*'Level 5'!B453</f>
        <v>277</v>
      </c>
      <c r="E454" s="136"/>
      <c r="F454" s="137"/>
      <c r="G454" s="137"/>
      <c r="H454" s="137"/>
      <c r="I454" s="137"/>
      <c r="J454" s="137"/>
      <c r="K454" s="137"/>
      <c r="L454" s="110">
        <f t="shared" si="21"/>
        <v>0</v>
      </c>
      <c r="M454" s="127" t="str">
        <f t="shared" si="22"/>
        <v/>
      </c>
      <c r="N454" s="127" t="str">
        <f t="shared" si="23"/>
        <v/>
      </c>
    </row>
    <row r="455" spans="1:14">
      <c r="A455" s="182" t="s">
        <v>73</v>
      </c>
      <c r="B455" s="182"/>
      <c r="C455" s="122">
        <v>277</v>
      </c>
      <c r="D455" s="87">
        <f>(J$8 &lt; 2000)*'Level 1'!B454+(J$8 &gt;= 2000)*(J$8 &lt; 5000)*'Level 2'!B454+(J$8 &gt;= 5000)*(J$8 &lt; 10000)*'Level 3'!B454+(J$8 &gt;= 10000)*(J$8 &lt; 25000)*'Level 4'!B454+(J$8 &gt;= 25000)*'Level 5'!B454</f>
        <v>277</v>
      </c>
      <c r="E455" s="132"/>
      <c r="F455" s="133"/>
      <c r="G455" s="133"/>
      <c r="H455" s="133"/>
      <c r="I455" s="133"/>
      <c r="J455" s="133"/>
      <c r="K455" s="133"/>
      <c r="L455" s="110">
        <f t="shared" si="21"/>
        <v>0</v>
      </c>
      <c r="M455" s="127" t="str">
        <f t="shared" si="22"/>
        <v/>
      </c>
      <c r="N455" s="127" t="str">
        <f t="shared" si="23"/>
        <v/>
      </c>
    </row>
    <row r="456" spans="1:14">
      <c r="A456" s="159"/>
      <c r="B456" s="160"/>
      <c r="C456" s="117"/>
      <c r="D456" s="87"/>
      <c r="E456" s="138"/>
      <c r="F456" s="138"/>
      <c r="G456" s="138"/>
      <c r="H456" s="138"/>
      <c r="I456" s="138"/>
      <c r="J456" s="138"/>
      <c r="K456" s="138"/>
      <c r="L456" s="110"/>
      <c r="M456" s="127"/>
      <c r="N456" s="127"/>
    </row>
    <row r="457" spans="1:14">
      <c r="A457" s="180" t="s">
        <v>74</v>
      </c>
      <c r="B457" s="180"/>
      <c r="C457" s="120">
        <v>277</v>
      </c>
      <c r="D457" s="87">
        <f>(J$8 &lt; 2000)*'Level 1'!B456+(J$8 &gt;= 2000)*(J$8 &lt; 5000)*'Level 2'!B456+(J$8 &gt;= 5000)*(J$8 &lt; 10000)*'Level 3'!B456+(J$8 &gt;= 10000)*(J$8 &lt; 25000)*'Level 4'!B456+(J$8 &gt;= 25000)*'Level 5'!B456</f>
        <v>277</v>
      </c>
      <c r="E457" s="134"/>
      <c r="F457" s="135"/>
      <c r="G457" s="135"/>
      <c r="H457" s="135"/>
      <c r="I457" s="135"/>
      <c r="J457" s="135"/>
      <c r="K457" s="135"/>
      <c r="L457" s="110">
        <f t="shared" si="21"/>
        <v>0</v>
      </c>
      <c r="M457" s="127" t="str">
        <f t="shared" si="22"/>
        <v/>
      </c>
      <c r="N457" s="127" t="str">
        <f t="shared" si="23"/>
        <v/>
      </c>
    </row>
    <row r="458" spans="1:14">
      <c r="A458" s="182" t="s">
        <v>75</v>
      </c>
      <c r="B458" s="182"/>
      <c r="C458" s="122">
        <v>277</v>
      </c>
      <c r="D458" s="87">
        <f>(J$8 &lt; 2000)*'Level 1'!B457+(J$8 &gt;= 2000)*(J$8 &lt; 5000)*'Level 2'!B457+(J$8 &gt;= 5000)*(J$8 &lt; 10000)*'Level 3'!B457+(J$8 &gt;= 10000)*(J$8 &lt; 25000)*'Level 4'!B457+(J$8 &gt;= 25000)*'Level 5'!B457</f>
        <v>277</v>
      </c>
      <c r="E458" s="132"/>
      <c r="F458" s="133"/>
      <c r="G458" s="133"/>
      <c r="H458" s="133"/>
      <c r="I458" s="133"/>
      <c r="J458" s="133"/>
      <c r="K458" s="133"/>
      <c r="L458" s="110">
        <f t="shared" si="21"/>
        <v>0</v>
      </c>
      <c r="M458" s="127" t="str">
        <f t="shared" si="22"/>
        <v/>
      </c>
      <c r="N458" s="127" t="str">
        <f t="shared" si="23"/>
        <v/>
      </c>
    </row>
    <row r="459" spans="1:14">
      <c r="A459" s="159"/>
      <c r="B459" s="160"/>
      <c r="C459" s="117"/>
      <c r="D459" s="87"/>
      <c r="E459" s="138"/>
      <c r="F459" s="138"/>
      <c r="G459" s="138"/>
      <c r="H459" s="138"/>
      <c r="I459" s="138"/>
      <c r="J459" s="138"/>
      <c r="K459" s="138"/>
      <c r="L459" s="110"/>
      <c r="M459" s="127"/>
      <c r="N459" s="127"/>
    </row>
    <row r="460" spans="1:14">
      <c r="A460" s="180" t="s">
        <v>76</v>
      </c>
      <c r="B460" s="180"/>
      <c r="C460" s="120">
        <v>277</v>
      </c>
      <c r="D460" s="87">
        <f>(J$8 &lt; 2000)*'Level 1'!B459+(J$8 &gt;= 2000)*(J$8 &lt; 5000)*'Level 2'!B459+(J$8 &gt;= 5000)*(J$8 &lt; 10000)*'Level 3'!B459+(J$8 &gt;= 10000)*(J$8 &lt; 25000)*'Level 4'!B459+(J$8 &gt;= 25000)*'Level 5'!B459</f>
        <v>277</v>
      </c>
      <c r="E460" s="134"/>
      <c r="F460" s="135"/>
      <c r="G460" s="135"/>
      <c r="H460" s="135"/>
      <c r="I460" s="135"/>
      <c r="J460" s="135"/>
      <c r="K460" s="135"/>
      <c r="L460" s="110">
        <f t="shared" si="21"/>
        <v>0</v>
      </c>
      <c r="M460" s="127" t="str">
        <f t="shared" si="22"/>
        <v/>
      </c>
      <c r="N460" s="127" t="str">
        <f t="shared" si="23"/>
        <v/>
      </c>
    </row>
    <row r="461" spans="1:14">
      <c r="E461" s="93">
        <f>SUMPRODUCT(D20:D460,E20:E460)</f>
        <v>0</v>
      </c>
      <c r="F461" s="93">
        <f>SUMPRODUCT(D20:D460,F20:F460)</f>
        <v>0</v>
      </c>
      <c r="G461" s="93">
        <f>SUMPRODUCT(D20:D460,G20:G460)</f>
        <v>0</v>
      </c>
      <c r="H461" s="93">
        <f>SUMPRODUCT(D20:D460,H20:H460)</f>
        <v>0</v>
      </c>
      <c r="I461" s="93">
        <f>SUMPRODUCT(D20:D460,I20:I460)</f>
        <v>0</v>
      </c>
      <c r="J461" s="93">
        <f>SUMPRODUCT(D20:D460,J20:J460)</f>
        <v>0</v>
      </c>
      <c r="K461" s="93">
        <f>SUMPRODUCT(E20:E460,K20:K460)</f>
        <v>0</v>
      </c>
      <c r="L461" s="94">
        <f>SUM(L229:L460)</f>
        <v>0</v>
      </c>
      <c r="M461" s="93">
        <f>SUM(M20:M460)</f>
        <v>0</v>
      </c>
      <c r="N461" s="93">
        <f>SUM(N20:N460)</f>
        <v>0</v>
      </c>
    </row>
    <row r="464" spans="1:14">
      <c r="G464" s="61"/>
      <c r="H464" s="61"/>
      <c r="I464" s="61"/>
      <c r="J464" s="61"/>
      <c r="K464" s="61"/>
      <c r="L464" s="61"/>
    </row>
    <row r="465" spans="2:13">
      <c r="B465" s="61"/>
      <c r="C465" s="62"/>
      <c r="D465" s="62"/>
      <c r="E465" s="61"/>
      <c r="F465" s="61"/>
      <c r="G465" s="62"/>
      <c r="H465" s="62"/>
      <c r="I465" s="62"/>
      <c r="J465" s="80"/>
      <c r="K465" s="80"/>
      <c r="L465" s="61"/>
    </row>
    <row r="466" spans="2:13">
      <c r="B466" s="61"/>
      <c r="C466" s="71"/>
      <c r="D466" s="61"/>
      <c r="E466" s="61"/>
      <c r="F466" s="61"/>
      <c r="G466" s="61"/>
      <c r="H466" s="61"/>
      <c r="I466" s="61"/>
      <c r="J466" s="80"/>
      <c r="K466" s="80"/>
      <c r="L466" s="61"/>
      <c r="M466" s="61"/>
    </row>
    <row r="467" spans="2:13">
      <c r="F467" s="61"/>
      <c r="G467" s="71"/>
      <c r="H467" s="62"/>
      <c r="I467" s="61"/>
      <c r="J467" s="80"/>
      <c r="K467" s="80"/>
      <c r="L467" s="61"/>
      <c r="M467" s="61"/>
    </row>
    <row r="468" spans="2:13">
      <c r="F468" s="61"/>
      <c r="G468" s="61"/>
      <c r="H468" s="61"/>
      <c r="I468" s="61"/>
      <c r="J468" s="80"/>
      <c r="K468" s="80"/>
      <c r="L468" s="61"/>
      <c r="M468" s="61"/>
    </row>
    <row r="469" spans="2:13">
      <c r="F469" s="61"/>
      <c r="G469" s="61"/>
      <c r="H469" s="62"/>
      <c r="I469" s="61"/>
      <c r="J469" s="95"/>
      <c r="K469" s="95"/>
    </row>
    <row r="470" spans="2:13">
      <c r="F470" s="61"/>
      <c r="G470" s="61"/>
      <c r="H470" s="61"/>
      <c r="I470" s="61"/>
      <c r="J470" s="61"/>
      <c r="K470" s="61"/>
    </row>
    <row r="471" spans="2:13">
      <c r="I471" s="61"/>
      <c r="J471" s="61"/>
      <c r="K471" s="61"/>
      <c r="L471" s="61"/>
    </row>
    <row r="472" spans="2:13">
      <c r="I472" s="61"/>
      <c r="J472" s="95"/>
      <c r="K472" s="95"/>
      <c r="L472" s="61"/>
    </row>
    <row r="473" spans="2:13">
      <c r="I473" s="61"/>
      <c r="J473" s="61"/>
      <c r="K473" s="61"/>
      <c r="L473" s="61"/>
    </row>
  </sheetData>
  <sheetProtection selectLockedCells="1" autoFilter="0"/>
  <autoFilter ref="M20:M461"/>
  <mergeCells count="33">
    <mergeCell ref="B1:D1"/>
    <mergeCell ref="B2:D2"/>
    <mergeCell ref="B3:D3"/>
    <mergeCell ref="B5:D5"/>
    <mergeCell ref="B6:D6"/>
    <mergeCell ref="B4:D4"/>
    <mergeCell ref="M18:M19"/>
    <mergeCell ref="N18:N19"/>
    <mergeCell ref="A18:B19"/>
    <mergeCell ref="B14:D14"/>
    <mergeCell ref="B10:D10"/>
    <mergeCell ref="J13:K13"/>
    <mergeCell ref="C18:C19"/>
    <mergeCell ref="D18:D19"/>
    <mergeCell ref="J10:K10"/>
    <mergeCell ref="J11:K11"/>
    <mergeCell ref="J12:K12"/>
    <mergeCell ref="B11:D11"/>
    <mergeCell ref="B12:D12"/>
    <mergeCell ref="B13:D13"/>
    <mergeCell ref="A10:A11"/>
    <mergeCell ref="A229:B229"/>
    <mergeCell ref="A46:B46"/>
    <mergeCell ref="A36:B36"/>
    <mergeCell ref="A20:B20"/>
    <mergeCell ref="B7:D7"/>
    <mergeCell ref="A114:B114"/>
    <mergeCell ref="A120:B120"/>
    <mergeCell ref="A180:D180"/>
    <mergeCell ref="B8:D8"/>
    <mergeCell ref="A75:B75"/>
    <mergeCell ref="A94:B94"/>
    <mergeCell ref="A101:B101"/>
  </mergeCells>
  <phoneticPr fontId="0" type="noConversion"/>
  <dataValidations xWindow="621" yWindow="357" count="2">
    <dataValidation allowBlank="1" showInputMessage="1" showErrorMessage="1" prompt="Enter prior seasons TOTAL sales dollor amount." sqref="J10"/>
    <dataValidation type="list" allowBlank="1" showInputMessage="1" showErrorMessage="1" error="select from drop down menu" prompt="Select preferred Growth Incentive program from drop down menu." sqref="J12">
      <formula1>#REF!</formula1>
    </dataValidation>
  </dataValidations>
  <pageMargins left="0.25" right="0.25" top="1" bottom="0.25" header="0.25" footer="0"/>
  <pageSetup scale="84" fitToHeight="29" orientation="landscape" horizontalDpi="4294967293" verticalDpi="4294967293"/>
  <headerFooter alignWithMargins="0">
    <oddHeader>&amp;L&amp;"Calibri,Bold"&amp;9&amp;K000000 2014 R.L. Winston Preseason Order Form&amp;C&amp;"Times New Roman,Bold"&amp;11&amp;K000000&amp;G</oddHeader>
  </headerFooter>
  <ignoredErrors>
    <ignoredError sqref="J7:L7 E461:K461 M461:N461 L2 L3 L5 L6" emptyCellReference="1"/>
  </ignoredError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J459"/>
  <sheetViews>
    <sheetView topLeftCell="A397" zoomScale="125" zoomScaleNormal="125" zoomScalePageLayoutView="125" workbookViewId="0">
      <selection activeCell="A175" sqref="A175:XFD175"/>
    </sheetView>
  </sheetViews>
  <sheetFormatPr baseColWidth="10" defaultColWidth="8.83203125" defaultRowHeight="12" x14ac:dyDescent="0"/>
  <cols>
    <col min="1" max="1" width="29.33203125" style="31" customWidth="1"/>
    <col min="2" max="2" width="16.33203125" style="32" customWidth="1"/>
    <col min="3" max="3" width="13.1640625" style="32" customWidth="1"/>
    <col min="4" max="4" width="14.1640625" style="32" customWidth="1"/>
    <col min="5" max="5" width="14.33203125" style="34" customWidth="1"/>
    <col min="6" max="6" width="18" style="34" customWidth="1"/>
    <col min="7" max="7" width="13.83203125" style="34" customWidth="1"/>
    <col min="8" max="8" width="15.5" style="34" customWidth="1"/>
    <col min="9" max="9" width="13.33203125" style="34" customWidth="1"/>
    <col min="10" max="10" width="13.1640625" style="34" customWidth="1"/>
    <col min="11" max="16384" width="8.83203125" style="34"/>
  </cols>
  <sheetData>
    <row r="1" spans="1:10" ht="11.25" customHeight="1">
      <c r="A1" s="31" t="s">
        <v>21</v>
      </c>
      <c r="E1" s="33" t="s">
        <v>7</v>
      </c>
      <c r="F1" s="33" t="s">
        <v>219</v>
      </c>
      <c r="G1" s="33" t="s">
        <v>215</v>
      </c>
      <c r="H1" s="33" t="s">
        <v>220</v>
      </c>
      <c r="I1" s="33" t="s">
        <v>301</v>
      </c>
      <c r="J1" s="33" t="s">
        <v>302</v>
      </c>
    </row>
    <row r="2" spans="1:10" ht="11.25" customHeight="1">
      <c r="E2" s="33" t="s">
        <v>7</v>
      </c>
      <c r="F2" s="35">
        <v>0.45</v>
      </c>
      <c r="G2" s="35">
        <v>0.5</v>
      </c>
      <c r="H2" s="35">
        <v>0.55000000000000004</v>
      </c>
      <c r="I2" s="230">
        <v>0.6</v>
      </c>
      <c r="J2" s="230">
        <v>0.65</v>
      </c>
    </row>
    <row r="3" spans="1:10" ht="11.25" customHeight="1">
      <c r="E3" s="34" t="s">
        <v>20</v>
      </c>
      <c r="F3" s="229" t="s">
        <v>18</v>
      </c>
      <c r="G3" s="34" t="s">
        <v>18</v>
      </c>
      <c r="H3" s="229" t="s">
        <v>18</v>
      </c>
      <c r="I3" s="229" t="s">
        <v>18</v>
      </c>
      <c r="J3" s="229" t="s">
        <v>318</v>
      </c>
    </row>
    <row r="4" spans="1:10" ht="11.25" customHeight="1"/>
    <row r="5" spans="1:10" ht="11.25" customHeight="1"/>
    <row r="6" spans="1:10" ht="11.25" customHeight="1">
      <c r="D6" s="36"/>
    </row>
    <row r="7" spans="1:10" ht="11.25" customHeight="1">
      <c r="D7" s="36"/>
      <c r="H7" s="34" t="str">
        <f>IF(J8&lt;2000,'Level 1'!E1,IF(J8&lt;5000,'Level 1'!F1,IF(J8&lt;10000,'Level 1'!G1,'Level 1'!H1)))</f>
        <v>Wholesale</v>
      </c>
    </row>
    <row r="8" spans="1:10" ht="11.25" customHeight="1">
      <c r="D8" s="36"/>
    </row>
    <row r="9" spans="1:10" ht="10.5" customHeight="1">
      <c r="A9" s="37"/>
    </row>
    <row r="10" spans="1:10" ht="10.5" customHeight="1">
      <c r="A10" s="37"/>
    </row>
    <row r="11" spans="1:10" ht="10.5" customHeight="1">
      <c r="A11" s="37"/>
    </row>
    <row r="12" spans="1:10" ht="10.5" customHeight="1">
      <c r="A12" s="37"/>
    </row>
    <row r="13" spans="1:10" ht="10.5" customHeight="1">
      <c r="A13" s="37"/>
    </row>
    <row r="14" spans="1:10" ht="10.5" customHeight="1">
      <c r="A14" s="37"/>
    </row>
    <row r="15" spans="1:10" ht="10.5" customHeight="1">
      <c r="A15" s="37"/>
    </row>
    <row r="16" spans="1:10" ht="11.25" customHeight="1">
      <c r="A16" s="37"/>
      <c r="D16" s="36"/>
      <c r="E16" s="33"/>
      <c r="F16" s="33"/>
      <c r="G16" s="33"/>
      <c r="H16" s="33"/>
      <c r="I16" s="38"/>
    </row>
    <row r="17" spans="1:9" s="33" customFormat="1" ht="11" customHeight="1">
      <c r="A17" s="39"/>
      <c r="B17" s="36"/>
      <c r="C17" s="36"/>
      <c r="D17" s="36"/>
      <c r="E17" s="40"/>
      <c r="F17" s="40"/>
      <c r="G17" s="40"/>
      <c r="I17" s="38"/>
    </row>
    <row r="18" spans="1:9" ht="11" customHeight="1">
      <c r="A18" s="41"/>
      <c r="B18" s="42"/>
      <c r="C18" s="43"/>
      <c r="D18" s="44"/>
      <c r="I18" s="45"/>
    </row>
    <row r="19" spans="1:9" ht="11" customHeight="1">
      <c r="A19" s="202" t="s">
        <v>102</v>
      </c>
      <c r="B19" s="46"/>
      <c r="C19" s="43"/>
      <c r="D19" s="44"/>
      <c r="I19" s="45"/>
    </row>
    <row r="20" spans="1:9" ht="11" customHeight="1">
      <c r="A20" s="192" t="s">
        <v>156</v>
      </c>
      <c r="B20" s="50">
        <v>517</v>
      </c>
      <c r="C20" s="32">
        <v>477</v>
      </c>
      <c r="D20" s="47">
        <v>437</v>
      </c>
      <c r="E20" s="47">
        <v>398</v>
      </c>
      <c r="F20" s="227">
        <v>358</v>
      </c>
      <c r="I20" s="45"/>
    </row>
    <row r="21" spans="1:9" ht="11" customHeight="1">
      <c r="A21" s="189"/>
      <c r="B21" s="90"/>
      <c r="D21" s="47"/>
      <c r="E21" s="47"/>
      <c r="F21" s="227"/>
      <c r="I21" s="45"/>
    </row>
    <row r="22" spans="1:9" ht="11" customHeight="1">
      <c r="A22" s="192" t="s">
        <v>157</v>
      </c>
      <c r="B22" s="50">
        <v>517</v>
      </c>
      <c r="C22" s="32">
        <v>477</v>
      </c>
      <c r="D22" s="47">
        <v>437</v>
      </c>
      <c r="E22" s="47">
        <v>398</v>
      </c>
      <c r="F22" s="227">
        <v>358</v>
      </c>
      <c r="I22" s="45"/>
    </row>
    <row r="23" spans="1:9" ht="11" customHeight="1">
      <c r="A23" s="189"/>
      <c r="B23" s="90"/>
      <c r="D23" s="47"/>
      <c r="E23" s="47"/>
      <c r="F23" s="227"/>
      <c r="I23" s="45"/>
    </row>
    <row r="24" spans="1:9" ht="11" customHeight="1">
      <c r="A24" s="190" t="s">
        <v>158</v>
      </c>
      <c r="B24" s="47">
        <v>517</v>
      </c>
      <c r="C24" s="32">
        <v>477</v>
      </c>
      <c r="D24" s="47">
        <v>437</v>
      </c>
      <c r="E24" s="47">
        <v>398</v>
      </c>
      <c r="F24" s="227">
        <v>358</v>
      </c>
      <c r="I24" s="45"/>
    </row>
    <row r="25" spans="1:9" ht="11" customHeight="1">
      <c r="A25" s="190"/>
      <c r="B25" s="89"/>
      <c r="D25" s="47"/>
      <c r="E25" s="47"/>
      <c r="F25" s="227"/>
      <c r="I25" s="45"/>
    </row>
    <row r="26" spans="1:9" ht="11" customHeight="1">
      <c r="A26" s="192" t="s">
        <v>159</v>
      </c>
      <c r="B26" s="49">
        <v>517</v>
      </c>
      <c r="C26" s="32">
        <v>477</v>
      </c>
      <c r="D26" s="47">
        <v>437</v>
      </c>
      <c r="E26" s="47">
        <v>398</v>
      </c>
      <c r="F26" s="227">
        <v>358</v>
      </c>
      <c r="I26" s="45"/>
    </row>
    <row r="27" spans="1:9" ht="11" customHeight="1">
      <c r="A27" s="189"/>
      <c r="B27" s="90"/>
      <c r="D27" s="47"/>
      <c r="E27" s="47"/>
      <c r="F27" s="227"/>
      <c r="I27" s="45"/>
    </row>
    <row r="28" spans="1:9" ht="11" customHeight="1">
      <c r="A28" s="190" t="s">
        <v>160</v>
      </c>
      <c r="B28" s="47">
        <v>517</v>
      </c>
      <c r="C28" s="32">
        <v>477</v>
      </c>
      <c r="D28" s="47">
        <v>437</v>
      </c>
      <c r="E28" s="47">
        <v>398</v>
      </c>
      <c r="F28" s="227">
        <v>358</v>
      </c>
      <c r="I28" s="45"/>
    </row>
    <row r="29" spans="1:9" ht="11" customHeight="1">
      <c r="A29" s="190" t="s">
        <v>161</v>
      </c>
      <c r="B29" s="47">
        <v>517</v>
      </c>
      <c r="C29" s="32">
        <v>477</v>
      </c>
      <c r="D29" s="47">
        <v>437</v>
      </c>
      <c r="E29" s="47">
        <v>398</v>
      </c>
      <c r="F29" s="227">
        <v>358</v>
      </c>
      <c r="I29" s="45"/>
    </row>
    <row r="30" spans="1:9" ht="11" customHeight="1">
      <c r="A30" s="192" t="s">
        <v>162</v>
      </c>
      <c r="B30" s="47">
        <v>517</v>
      </c>
      <c r="C30" s="32">
        <v>477</v>
      </c>
      <c r="D30" s="47">
        <v>437</v>
      </c>
      <c r="E30" s="47">
        <v>398</v>
      </c>
      <c r="F30" s="227">
        <v>358</v>
      </c>
      <c r="I30" s="45"/>
    </row>
    <row r="31" spans="1:9" ht="11" customHeight="1">
      <c r="A31" s="189"/>
      <c r="B31" s="90"/>
      <c r="D31" s="47"/>
      <c r="E31" s="47"/>
      <c r="F31" s="227"/>
      <c r="I31" s="45"/>
    </row>
    <row r="32" spans="1:9" ht="11" customHeight="1">
      <c r="A32" s="190" t="s">
        <v>163</v>
      </c>
      <c r="B32" s="50">
        <v>517</v>
      </c>
      <c r="C32" s="32">
        <v>477</v>
      </c>
      <c r="D32" s="47">
        <v>437</v>
      </c>
      <c r="E32" s="29">
        <v>398</v>
      </c>
      <c r="F32" s="227">
        <v>358</v>
      </c>
      <c r="I32" s="45"/>
    </row>
    <row r="33" spans="1:9" ht="11" customHeight="1">
      <c r="A33" s="191" t="s">
        <v>164</v>
      </c>
      <c r="B33" s="50">
        <v>517</v>
      </c>
      <c r="C33" s="32">
        <v>477</v>
      </c>
      <c r="D33" s="47">
        <v>427</v>
      </c>
      <c r="E33" s="29">
        <v>398</v>
      </c>
      <c r="F33" s="227">
        <v>358</v>
      </c>
      <c r="I33" s="45"/>
    </row>
    <row r="34" spans="1:9" ht="11" customHeight="1">
      <c r="A34" s="189"/>
      <c r="B34" s="90"/>
      <c r="C34" s="47"/>
      <c r="D34" s="47"/>
      <c r="I34" s="45"/>
    </row>
    <row r="35" spans="1:9" ht="11" customHeight="1">
      <c r="A35" s="186" t="s">
        <v>149</v>
      </c>
      <c r="B35" s="147"/>
      <c r="C35" s="47"/>
      <c r="D35" s="47"/>
      <c r="I35" s="45"/>
    </row>
    <row r="36" spans="1:9" ht="11" customHeight="1">
      <c r="A36" s="180" t="s">
        <v>165</v>
      </c>
      <c r="B36" s="32">
        <v>582</v>
      </c>
      <c r="C36" s="50">
        <v>537</v>
      </c>
      <c r="D36" s="47">
        <v>492</v>
      </c>
      <c r="E36" s="47">
        <v>448</v>
      </c>
      <c r="F36" s="32">
        <v>403</v>
      </c>
      <c r="I36" s="45"/>
    </row>
    <row r="37" spans="1:9" ht="11" customHeight="1">
      <c r="A37" s="182" t="s">
        <v>166</v>
      </c>
      <c r="B37" s="32">
        <v>582</v>
      </c>
      <c r="C37" s="50">
        <v>537</v>
      </c>
      <c r="D37" s="47">
        <v>492</v>
      </c>
      <c r="E37" s="47">
        <v>448</v>
      </c>
      <c r="F37" s="32">
        <v>403</v>
      </c>
      <c r="I37" s="45"/>
    </row>
    <row r="38" spans="1:9" ht="11" customHeight="1">
      <c r="A38" s="159"/>
      <c r="C38" s="56"/>
      <c r="D38" s="47"/>
      <c r="E38" s="47"/>
      <c r="F38" s="32"/>
      <c r="I38" s="45"/>
    </row>
    <row r="39" spans="1:9" ht="11" customHeight="1">
      <c r="A39" s="180" t="s">
        <v>167</v>
      </c>
      <c r="B39" s="32">
        <v>582</v>
      </c>
      <c r="C39" s="50">
        <v>537</v>
      </c>
      <c r="D39" s="47">
        <v>492</v>
      </c>
      <c r="E39" s="29">
        <v>448</v>
      </c>
      <c r="F39" s="32">
        <v>403</v>
      </c>
      <c r="I39" s="45"/>
    </row>
    <row r="40" spans="1:9" ht="11" customHeight="1">
      <c r="A40" s="182" t="s">
        <v>168</v>
      </c>
      <c r="B40" s="32">
        <v>582</v>
      </c>
      <c r="C40" s="50">
        <v>537</v>
      </c>
      <c r="D40" s="47">
        <v>492</v>
      </c>
      <c r="E40" s="29">
        <v>448</v>
      </c>
      <c r="F40" s="32">
        <v>403</v>
      </c>
      <c r="I40" s="45"/>
    </row>
    <row r="41" spans="1:9" ht="11" customHeight="1">
      <c r="A41" s="159"/>
      <c r="C41" s="56"/>
      <c r="D41" s="47"/>
      <c r="E41" s="29"/>
      <c r="F41" s="32"/>
      <c r="I41" s="45"/>
    </row>
    <row r="42" spans="1:9" ht="11" customHeight="1">
      <c r="A42" s="180" t="s">
        <v>169</v>
      </c>
      <c r="B42" s="32">
        <v>582</v>
      </c>
      <c r="C42" s="50">
        <v>537</v>
      </c>
      <c r="D42" s="47">
        <v>492</v>
      </c>
      <c r="E42" s="29">
        <v>448</v>
      </c>
      <c r="F42" s="32">
        <v>403</v>
      </c>
      <c r="I42" s="45"/>
    </row>
    <row r="43" spans="1:9" ht="11" customHeight="1">
      <c r="A43" s="182" t="s">
        <v>170</v>
      </c>
      <c r="B43" s="32">
        <v>582</v>
      </c>
      <c r="C43" s="50">
        <v>537</v>
      </c>
      <c r="D43" s="47">
        <v>492</v>
      </c>
      <c r="E43" s="29">
        <v>448</v>
      </c>
      <c r="F43" s="32">
        <v>403</v>
      </c>
      <c r="I43" s="45"/>
    </row>
    <row r="44" spans="1:9" ht="11" customHeight="1">
      <c r="A44" s="159"/>
      <c r="B44" s="56"/>
      <c r="C44" s="47"/>
      <c r="D44" s="47"/>
      <c r="I44" s="45"/>
    </row>
    <row r="45" spans="1:9" ht="11" customHeight="1">
      <c r="A45" s="186" t="s">
        <v>148</v>
      </c>
      <c r="B45" s="147"/>
      <c r="C45" s="47"/>
      <c r="D45" s="47"/>
      <c r="I45" s="45"/>
    </row>
    <row r="46" spans="1:9" ht="11" customHeight="1">
      <c r="A46" s="180" t="s">
        <v>171</v>
      </c>
      <c r="B46" s="50">
        <v>536</v>
      </c>
      <c r="C46" s="47">
        <v>495</v>
      </c>
      <c r="D46" s="47">
        <v>454</v>
      </c>
      <c r="E46" s="32">
        <v>413</v>
      </c>
      <c r="F46" s="32">
        <v>371</v>
      </c>
      <c r="I46" s="45"/>
    </row>
    <row r="47" spans="1:9" ht="11" customHeight="1">
      <c r="A47" s="182" t="s">
        <v>205</v>
      </c>
      <c r="B47" s="49">
        <v>536</v>
      </c>
      <c r="C47" s="47">
        <v>495</v>
      </c>
      <c r="D47" s="47">
        <v>454</v>
      </c>
      <c r="E47" s="32">
        <v>413</v>
      </c>
      <c r="F47" s="32">
        <v>371</v>
      </c>
      <c r="I47" s="45"/>
    </row>
    <row r="48" spans="1:9" ht="11" customHeight="1">
      <c r="A48" s="159"/>
      <c r="B48" s="56"/>
      <c r="C48" s="47"/>
      <c r="D48" s="47"/>
      <c r="I48" s="45"/>
    </row>
    <row r="49" spans="1:9" ht="11" customHeight="1">
      <c r="A49" s="180" t="s">
        <v>172</v>
      </c>
      <c r="B49" s="50">
        <v>550</v>
      </c>
      <c r="C49" s="47">
        <v>507</v>
      </c>
      <c r="D49" s="47">
        <v>465</v>
      </c>
      <c r="E49" s="32">
        <v>423</v>
      </c>
      <c r="F49" s="32">
        <v>380</v>
      </c>
      <c r="I49" s="45"/>
    </row>
    <row r="50" spans="1:9" ht="11" customHeight="1">
      <c r="A50" s="181" t="s">
        <v>206</v>
      </c>
      <c r="B50" s="50">
        <v>550</v>
      </c>
      <c r="C50" s="47">
        <v>507</v>
      </c>
      <c r="D50" s="47">
        <v>465</v>
      </c>
      <c r="E50" s="32">
        <v>423</v>
      </c>
      <c r="F50" s="32">
        <v>380</v>
      </c>
      <c r="I50" s="45"/>
    </row>
    <row r="51" spans="1:9" ht="11" customHeight="1">
      <c r="A51" s="181" t="s">
        <v>173</v>
      </c>
      <c r="B51" s="50">
        <v>550</v>
      </c>
      <c r="C51" s="47">
        <v>507</v>
      </c>
      <c r="D51" s="47">
        <v>465</v>
      </c>
      <c r="E51" s="32">
        <v>423</v>
      </c>
      <c r="F51" s="32">
        <v>380</v>
      </c>
      <c r="I51" s="45"/>
    </row>
    <row r="52" spans="1:9" ht="11" customHeight="1">
      <c r="A52" s="181" t="s">
        <v>207</v>
      </c>
      <c r="B52" s="50">
        <v>550</v>
      </c>
      <c r="C52" s="47">
        <v>507</v>
      </c>
      <c r="D52" s="47">
        <v>465</v>
      </c>
      <c r="E52" s="32">
        <v>423</v>
      </c>
      <c r="F52" s="32">
        <v>380</v>
      </c>
      <c r="I52" s="45"/>
    </row>
    <row r="53" spans="1:9" ht="11" customHeight="1">
      <c r="A53" s="181" t="s">
        <v>174</v>
      </c>
      <c r="B53" s="50">
        <v>550</v>
      </c>
      <c r="C53" s="47">
        <v>507</v>
      </c>
      <c r="D53" s="47">
        <v>465</v>
      </c>
      <c r="E53" s="32">
        <v>423</v>
      </c>
      <c r="F53" s="32">
        <v>380</v>
      </c>
      <c r="I53" s="45"/>
    </row>
    <row r="54" spans="1:9" ht="11" customHeight="1">
      <c r="A54" s="181" t="s">
        <v>208</v>
      </c>
      <c r="B54" s="50">
        <v>550</v>
      </c>
      <c r="C54" s="47">
        <v>507</v>
      </c>
      <c r="D54" s="47">
        <v>465</v>
      </c>
      <c r="E54" s="32">
        <v>423</v>
      </c>
      <c r="F54" s="32">
        <v>380</v>
      </c>
      <c r="I54" s="45"/>
    </row>
    <row r="55" spans="1:9" ht="11" customHeight="1">
      <c r="A55" s="182" t="s">
        <v>175</v>
      </c>
      <c r="B55" s="50">
        <v>550</v>
      </c>
      <c r="C55" s="47">
        <v>507</v>
      </c>
      <c r="D55" s="47">
        <v>465</v>
      </c>
      <c r="E55" s="32">
        <v>423</v>
      </c>
      <c r="F55" s="32">
        <v>380</v>
      </c>
      <c r="I55" s="45"/>
    </row>
    <row r="56" spans="1:9" ht="11" customHeight="1">
      <c r="A56" s="159"/>
      <c r="B56" s="56"/>
      <c r="C56" s="47"/>
      <c r="D56" s="47"/>
      <c r="I56" s="45"/>
    </row>
    <row r="57" spans="1:9" ht="11" customHeight="1">
      <c r="A57" s="180" t="s">
        <v>176</v>
      </c>
      <c r="B57" s="50">
        <v>550</v>
      </c>
      <c r="C57" s="47">
        <v>507</v>
      </c>
      <c r="D57" s="47">
        <v>465</v>
      </c>
      <c r="E57" s="32">
        <v>423</v>
      </c>
      <c r="F57" s="32">
        <v>380</v>
      </c>
      <c r="I57" s="45"/>
    </row>
    <row r="58" spans="1:9" ht="11" customHeight="1">
      <c r="A58" s="181" t="s">
        <v>209</v>
      </c>
      <c r="B58" s="50">
        <v>550</v>
      </c>
      <c r="C58" s="47">
        <v>507</v>
      </c>
      <c r="D58" s="47">
        <v>465</v>
      </c>
      <c r="E58" s="32">
        <v>423</v>
      </c>
      <c r="F58" s="32">
        <v>380</v>
      </c>
      <c r="I58" s="45"/>
    </row>
    <row r="59" spans="1:9" ht="11" customHeight="1">
      <c r="A59" s="181" t="s">
        <v>177</v>
      </c>
      <c r="B59" s="50">
        <v>550</v>
      </c>
      <c r="C59" s="47">
        <v>507</v>
      </c>
      <c r="D59" s="47">
        <v>465</v>
      </c>
      <c r="E59" s="32">
        <v>423</v>
      </c>
      <c r="F59" s="32">
        <v>380</v>
      </c>
      <c r="I59" s="45"/>
    </row>
    <row r="60" spans="1:9">
      <c r="A60" s="181" t="s">
        <v>210</v>
      </c>
      <c r="B60" s="50">
        <v>550</v>
      </c>
      <c r="C60" s="47">
        <v>507</v>
      </c>
      <c r="D60" s="47">
        <v>465</v>
      </c>
      <c r="E60" s="32">
        <v>423</v>
      </c>
      <c r="F60" s="32">
        <v>380</v>
      </c>
      <c r="I60" s="45"/>
    </row>
    <row r="61" spans="1:9">
      <c r="A61" s="182" t="s">
        <v>178</v>
      </c>
      <c r="B61" s="50">
        <v>550</v>
      </c>
      <c r="C61" s="47">
        <v>507</v>
      </c>
      <c r="D61" s="47">
        <v>465</v>
      </c>
      <c r="E61" s="32">
        <v>423</v>
      </c>
      <c r="F61" s="32">
        <v>380</v>
      </c>
      <c r="I61" s="45"/>
    </row>
    <row r="62" spans="1:9">
      <c r="A62" s="159"/>
      <c r="B62" s="56"/>
      <c r="C62" s="47"/>
      <c r="D62" s="47"/>
      <c r="I62" s="45"/>
    </row>
    <row r="63" spans="1:9">
      <c r="A63" s="180" t="s">
        <v>179</v>
      </c>
      <c r="B63" s="50">
        <v>550</v>
      </c>
      <c r="C63" s="47">
        <v>507</v>
      </c>
      <c r="D63" s="47">
        <v>465</v>
      </c>
      <c r="E63" s="32">
        <v>423</v>
      </c>
      <c r="F63" s="32">
        <v>380</v>
      </c>
      <c r="I63" s="45"/>
    </row>
    <row r="64" spans="1:9">
      <c r="A64" s="181" t="s">
        <v>211</v>
      </c>
      <c r="B64" s="50">
        <v>550</v>
      </c>
      <c r="C64" s="47">
        <v>507</v>
      </c>
      <c r="D64" s="47">
        <v>465</v>
      </c>
      <c r="E64" s="32">
        <v>423</v>
      </c>
      <c r="F64" s="32">
        <v>380</v>
      </c>
      <c r="I64" s="45"/>
    </row>
    <row r="65" spans="1:9">
      <c r="A65" s="182" t="s">
        <v>180</v>
      </c>
      <c r="B65" s="50">
        <v>550</v>
      </c>
      <c r="C65" s="47">
        <v>507</v>
      </c>
      <c r="D65" s="47">
        <v>465</v>
      </c>
      <c r="E65" s="32">
        <v>423</v>
      </c>
      <c r="F65" s="32">
        <v>380</v>
      </c>
      <c r="I65" s="45"/>
    </row>
    <row r="66" spans="1:9">
      <c r="A66" s="159"/>
      <c r="B66" s="50"/>
      <c r="C66" s="47"/>
      <c r="D66" s="47"/>
      <c r="I66" s="45"/>
    </row>
    <row r="67" spans="1:9" ht="11" customHeight="1">
      <c r="A67" s="180" t="s">
        <v>181</v>
      </c>
      <c r="B67" s="50">
        <v>550</v>
      </c>
      <c r="C67" s="47">
        <v>507</v>
      </c>
      <c r="D67" s="47">
        <v>465</v>
      </c>
      <c r="E67" s="32">
        <v>423</v>
      </c>
      <c r="F67" s="32">
        <v>380</v>
      </c>
      <c r="I67" s="45"/>
    </row>
    <row r="68" spans="1:9" ht="11" customHeight="1">
      <c r="A68" s="181" t="s">
        <v>182</v>
      </c>
      <c r="B68" s="50">
        <v>550</v>
      </c>
      <c r="C68" s="47">
        <v>507</v>
      </c>
      <c r="D68" s="47">
        <v>465</v>
      </c>
      <c r="E68" s="32">
        <v>423</v>
      </c>
      <c r="F68" s="32">
        <v>380</v>
      </c>
      <c r="I68" s="45"/>
    </row>
    <row r="69" spans="1:9" ht="11" customHeight="1">
      <c r="A69" s="182" t="s">
        <v>183</v>
      </c>
      <c r="B69" s="50">
        <v>550</v>
      </c>
      <c r="C69" s="47">
        <v>507</v>
      </c>
      <c r="D69" s="47">
        <v>465</v>
      </c>
      <c r="E69" s="32">
        <v>423</v>
      </c>
      <c r="F69" s="32">
        <v>380</v>
      </c>
      <c r="I69" s="45"/>
    </row>
    <row r="70" spans="1:9" ht="11" customHeight="1">
      <c r="A70" s="159"/>
      <c r="B70" s="156"/>
      <c r="C70" s="47"/>
      <c r="D70" s="47"/>
      <c r="I70" s="45"/>
    </row>
    <row r="71" spans="1:9" ht="11" customHeight="1">
      <c r="A71" s="180" t="s">
        <v>184</v>
      </c>
      <c r="B71" s="50">
        <v>550</v>
      </c>
      <c r="C71" s="47">
        <v>507</v>
      </c>
      <c r="D71" s="47">
        <v>465</v>
      </c>
      <c r="E71" s="32">
        <v>423</v>
      </c>
      <c r="F71" s="32">
        <v>380</v>
      </c>
      <c r="I71" s="45"/>
    </row>
    <row r="72" spans="1:9" ht="11" customHeight="1">
      <c r="A72" s="182" t="s">
        <v>185</v>
      </c>
      <c r="B72" s="50">
        <v>550</v>
      </c>
      <c r="C72" s="47">
        <v>507</v>
      </c>
      <c r="D72" s="47">
        <v>465</v>
      </c>
      <c r="E72" s="32">
        <v>423</v>
      </c>
      <c r="F72" s="32">
        <v>380</v>
      </c>
      <c r="I72" s="45"/>
    </row>
    <row r="73" spans="1:9" ht="11" customHeight="1">
      <c r="A73" s="159"/>
      <c r="B73" s="156"/>
      <c r="C73" s="47"/>
      <c r="D73" s="47"/>
      <c r="I73" s="45"/>
    </row>
    <row r="74" spans="1:9" ht="11" customHeight="1">
      <c r="A74" s="186" t="s">
        <v>303</v>
      </c>
      <c r="B74" s="147"/>
      <c r="C74" s="47"/>
      <c r="D74" s="47"/>
      <c r="I74" s="45"/>
    </row>
    <row r="75" spans="1:9" ht="11" customHeight="1">
      <c r="A75" s="213" t="s">
        <v>304</v>
      </c>
      <c r="B75" s="50">
        <v>556</v>
      </c>
      <c r="C75" s="47">
        <v>513</v>
      </c>
      <c r="D75" s="47">
        <v>470</v>
      </c>
      <c r="E75" s="32">
        <v>428</v>
      </c>
      <c r="F75" s="32">
        <v>385</v>
      </c>
      <c r="I75" s="45"/>
    </row>
    <row r="76" spans="1:9" ht="11" customHeight="1">
      <c r="A76" s="215" t="s">
        <v>305</v>
      </c>
      <c r="B76" s="50">
        <v>556</v>
      </c>
      <c r="C76" s="47">
        <v>513</v>
      </c>
      <c r="D76" s="47">
        <v>470</v>
      </c>
      <c r="E76" s="32">
        <v>428</v>
      </c>
      <c r="F76" s="32">
        <v>385</v>
      </c>
      <c r="I76" s="45"/>
    </row>
    <row r="77" spans="1:9" ht="11" customHeight="1">
      <c r="A77" s="187"/>
      <c r="B77" s="115"/>
      <c r="C77" s="47"/>
      <c r="D77" s="47"/>
      <c r="I77" s="45"/>
    </row>
    <row r="78" spans="1:9" ht="11" customHeight="1">
      <c r="A78" s="215" t="s">
        <v>306</v>
      </c>
      <c r="B78" s="30">
        <v>569</v>
      </c>
      <c r="C78" s="47">
        <v>525</v>
      </c>
      <c r="D78" s="47">
        <v>481</v>
      </c>
      <c r="E78" s="32">
        <v>438</v>
      </c>
      <c r="F78" s="32">
        <v>394</v>
      </c>
      <c r="I78" s="45"/>
    </row>
    <row r="79" spans="1:9" ht="11" customHeight="1">
      <c r="A79" s="215" t="s">
        <v>307</v>
      </c>
      <c r="B79" s="30">
        <v>569</v>
      </c>
      <c r="C79" s="47">
        <v>525</v>
      </c>
      <c r="D79" s="47">
        <v>481</v>
      </c>
      <c r="E79" s="32">
        <v>438</v>
      </c>
      <c r="F79" s="32">
        <v>394</v>
      </c>
      <c r="I79" s="45"/>
    </row>
    <row r="80" spans="1:9" ht="11" customHeight="1">
      <c r="A80" s="187"/>
      <c r="B80" s="115"/>
      <c r="C80" s="47"/>
      <c r="D80" s="47"/>
      <c r="I80" s="45"/>
    </row>
    <row r="81" spans="1:9" ht="11" customHeight="1">
      <c r="A81" s="215" t="s">
        <v>308</v>
      </c>
      <c r="B81" s="30">
        <v>569</v>
      </c>
      <c r="C81" s="47">
        <v>525</v>
      </c>
      <c r="D81" s="47">
        <v>481</v>
      </c>
      <c r="E81" s="32">
        <v>438</v>
      </c>
      <c r="F81" s="32">
        <v>394</v>
      </c>
      <c r="I81" s="45"/>
    </row>
    <row r="82" spans="1:9" ht="11" customHeight="1">
      <c r="A82" s="187"/>
      <c r="B82" s="115"/>
      <c r="C82" s="47"/>
      <c r="D82" s="47"/>
      <c r="I82" s="45"/>
    </row>
    <row r="83" spans="1:9" ht="11" customHeight="1">
      <c r="A83" s="215" t="s">
        <v>309</v>
      </c>
      <c r="B83" s="30">
        <v>582</v>
      </c>
      <c r="C83" s="47">
        <v>537</v>
      </c>
      <c r="D83" s="47">
        <v>492</v>
      </c>
      <c r="E83" s="32">
        <v>448</v>
      </c>
      <c r="F83" s="32">
        <v>403</v>
      </c>
      <c r="I83" s="45"/>
    </row>
    <row r="84" spans="1:9" ht="11" customHeight="1">
      <c r="A84" s="187"/>
      <c r="B84" s="115"/>
      <c r="C84" s="47"/>
      <c r="D84" s="47"/>
      <c r="I84" s="45"/>
    </row>
    <row r="85" spans="1:9" ht="11" customHeight="1">
      <c r="A85" s="215" t="s">
        <v>310</v>
      </c>
      <c r="B85" s="30">
        <v>582</v>
      </c>
      <c r="C85" s="47">
        <v>537</v>
      </c>
      <c r="D85" s="47">
        <v>492</v>
      </c>
      <c r="E85" s="32">
        <v>448</v>
      </c>
      <c r="F85" s="32">
        <v>403</v>
      </c>
      <c r="I85" s="45"/>
    </row>
    <row r="86" spans="1:9" ht="11" customHeight="1">
      <c r="A86" s="187"/>
      <c r="B86" s="115"/>
      <c r="C86" s="47"/>
      <c r="D86" s="47"/>
      <c r="I86" s="45"/>
    </row>
    <row r="87" spans="1:9" ht="11" customHeight="1">
      <c r="A87" s="215" t="s">
        <v>311</v>
      </c>
      <c r="B87" s="30">
        <v>582</v>
      </c>
      <c r="C87" s="47">
        <v>537</v>
      </c>
      <c r="D87" s="47">
        <v>492</v>
      </c>
      <c r="E87" s="32">
        <v>448</v>
      </c>
      <c r="F87" s="32">
        <v>403</v>
      </c>
      <c r="I87" s="45"/>
    </row>
    <row r="88" spans="1:9" ht="11" customHeight="1">
      <c r="A88" s="187"/>
      <c r="B88" s="115"/>
      <c r="C88" s="47"/>
      <c r="D88" s="47"/>
      <c r="I88" s="45"/>
    </row>
    <row r="89" spans="1:9" ht="11" customHeight="1">
      <c r="A89" s="215" t="s">
        <v>312</v>
      </c>
      <c r="B89" s="30">
        <v>582</v>
      </c>
      <c r="C89" s="47">
        <v>537</v>
      </c>
      <c r="D89" s="47">
        <v>492</v>
      </c>
      <c r="E89" s="32">
        <v>448</v>
      </c>
      <c r="F89" s="32">
        <v>403</v>
      </c>
      <c r="I89" s="45"/>
    </row>
    <row r="90" spans="1:9" ht="11" customHeight="1">
      <c r="A90" s="187"/>
      <c r="B90" s="115"/>
      <c r="C90" s="47"/>
      <c r="D90" s="47"/>
      <c r="I90" s="45"/>
    </row>
    <row r="91" spans="1:9" ht="11" customHeight="1">
      <c r="A91" s="211" t="s">
        <v>313</v>
      </c>
      <c r="B91" s="30">
        <v>582</v>
      </c>
      <c r="C91" s="47">
        <v>537</v>
      </c>
      <c r="D91" s="47">
        <v>492</v>
      </c>
      <c r="E91" s="32">
        <v>448</v>
      </c>
      <c r="F91" s="32">
        <v>403</v>
      </c>
      <c r="I91" s="45"/>
    </row>
    <row r="92" spans="1:9" ht="11" customHeight="1">
      <c r="A92" s="224"/>
      <c r="B92" s="228"/>
      <c r="C92" s="47"/>
      <c r="D92" s="47"/>
      <c r="E92" s="32"/>
      <c r="F92" s="32"/>
      <c r="I92" s="45"/>
    </row>
    <row r="93" spans="1:9" ht="11" customHeight="1">
      <c r="A93" s="214" t="s">
        <v>317</v>
      </c>
      <c r="B93" s="147"/>
      <c r="C93" s="47"/>
      <c r="D93" s="47"/>
      <c r="E93" s="32"/>
      <c r="F93" s="32"/>
      <c r="I93" s="45"/>
    </row>
    <row r="94" spans="1:9" ht="11" customHeight="1">
      <c r="A94" s="224" t="s">
        <v>314</v>
      </c>
      <c r="B94" s="30">
        <v>582</v>
      </c>
      <c r="C94" s="47">
        <v>537</v>
      </c>
      <c r="D94" s="47">
        <v>492</v>
      </c>
      <c r="E94" s="32">
        <v>448</v>
      </c>
      <c r="F94" s="32">
        <v>403</v>
      </c>
      <c r="I94" s="45"/>
    </row>
    <row r="95" spans="1:9" ht="11" customHeight="1">
      <c r="A95" s="224"/>
      <c r="B95" s="228"/>
      <c r="C95" s="47"/>
      <c r="D95" s="47"/>
      <c r="E95" s="32"/>
      <c r="F95" s="32"/>
      <c r="I95" s="45"/>
    </row>
    <row r="96" spans="1:9" ht="11" customHeight="1">
      <c r="A96" s="224" t="s">
        <v>315</v>
      </c>
      <c r="B96" s="30">
        <v>582</v>
      </c>
      <c r="C96" s="47">
        <v>537</v>
      </c>
      <c r="D96" s="47">
        <v>492</v>
      </c>
      <c r="E96" s="32">
        <v>448</v>
      </c>
      <c r="F96" s="32">
        <v>403</v>
      </c>
      <c r="I96" s="45"/>
    </row>
    <row r="97" spans="1:9" ht="11" customHeight="1">
      <c r="A97" s="224"/>
      <c r="B97" s="228"/>
      <c r="C97" s="47"/>
      <c r="D97" s="47"/>
      <c r="E97" s="32"/>
      <c r="F97" s="32"/>
      <c r="I97" s="45"/>
    </row>
    <row r="98" spans="1:9" ht="11" customHeight="1">
      <c r="A98" s="224" t="s">
        <v>316</v>
      </c>
      <c r="B98" s="30">
        <v>582</v>
      </c>
      <c r="C98" s="47">
        <v>537</v>
      </c>
      <c r="D98" s="47">
        <v>492</v>
      </c>
      <c r="E98" s="32">
        <v>448</v>
      </c>
      <c r="F98" s="32">
        <v>403</v>
      </c>
      <c r="I98" s="45"/>
    </row>
    <row r="99" spans="1:9" ht="11" customHeight="1">
      <c r="A99" s="224"/>
      <c r="B99" s="228"/>
      <c r="C99" s="47"/>
      <c r="D99" s="47"/>
      <c r="E99" s="32"/>
      <c r="F99" s="32"/>
      <c r="I99" s="45"/>
    </row>
    <row r="100" spans="1:9" ht="11" customHeight="1">
      <c r="A100" s="186" t="s">
        <v>112</v>
      </c>
      <c r="B100" s="147"/>
      <c r="C100" s="47"/>
      <c r="D100" s="47"/>
      <c r="I100" s="45"/>
    </row>
    <row r="101" spans="1:9" ht="11" customHeight="1">
      <c r="A101" s="165" t="s">
        <v>113</v>
      </c>
      <c r="B101" s="50">
        <v>601</v>
      </c>
      <c r="C101" s="47">
        <v>555</v>
      </c>
      <c r="D101" s="47">
        <v>509</v>
      </c>
      <c r="E101" s="32">
        <v>463</v>
      </c>
      <c r="F101" s="32">
        <v>416</v>
      </c>
      <c r="I101" s="45"/>
    </row>
    <row r="102" spans="1:9" ht="11" customHeight="1">
      <c r="A102" s="169" t="s">
        <v>114</v>
      </c>
      <c r="B102" s="50">
        <v>601</v>
      </c>
      <c r="C102" s="47">
        <v>555</v>
      </c>
      <c r="D102" s="47">
        <v>509</v>
      </c>
      <c r="E102" s="32">
        <v>463</v>
      </c>
      <c r="F102" s="32">
        <v>416</v>
      </c>
      <c r="I102" s="45"/>
    </row>
    <row r="103" spans="1:9" ht="11" customHeight="1">
      <c r="A103" s="169" t="s">
        <v>115</v>
      </c>
      <c r="B103" s="47">
        <v>614</v>
      </c>
      <c r="C103" s="47">
        <v>567</v>
      </c>
      <c r="D103" s="47">
        <v>520</v>
      </c>
      <c r="E103" s="32">
        <v>473</v>
      </c>
      <c r="F103" s="32">
        <v>425</v>
      </c>
      <c r="I103" s="45"/>
    </row>
    <row r="104" spans="1:9" ht="11" customHeight="1">
      <c r="A104" s="187"/>
      <c r="B104" s="115"/>
      <c r="C104" s="47"/>
      <c r="D104" s="47"/>
      <c r="I104" s="45"/>
    </row>
    <row r="105" spans="1:9" ht="11" customHeight="1">
      <c r="A105" s="169" t="s">
        <v>116</v>
      </c>
      <c r="B105" s="47">
        <v>614</v>
      </c>
      <c r="C105" s="47">
        <v>567</v>
      </c>
      <c r="D105" s="47">
        <v>520</v>
      </c>
      <c r="E105" s="32">
        <v>473</v>
      </c>
      <c r="F105" s="32">
        <v>425</v>
      </c>
      <c r="I105" s="45"/>
    </row>
    <row r="106" spans="1:9" ht="11" customHeight="1">
      <c r="A106" s="169" t="s">
        <v>117</v>
      </c>
      <c r="B106" s="47">
        <v>614</v>
      </c>
      <c r="C106" s="47">
        <v>567</v>
      </c>
      <c r="D106" s="47">
        <v>520</v>
      </c>
      <c r="E106" s="32">
        <v>473</v>
      </c>
      <c r="F106" s="32">
        <v>425</v>
      </c>
      <c r="I106" s="45"/>
    </row>
    <row r="107" spans="1:9" ht="11" customHeight="1">
      <c r="A107" s="187"/>
      <c r="B107" s="115"/>
      <c r="C107" s="47"/>
      <c r="D107" s="47"/>
      <c r="I107" s="45"/>
    </row>
    <row r="108" spans="1:9" ht="11" customHeight="1">
      <c r="A108" s="169" t="s">
        <v>118</v>
      </c>
      <c r="B108" s="47">
        <v>614</v>
      </c>
      <c r="C108" s="47">
        <v>567</v>
      </c>
      <c r="D108" s="47">
        <v>520</v>
      </c>
      <c r="E108" s="32">
        <v>473</v>
      </c>
      <c r="F108" s="32">
        <v>425</v>
      </c>
      <c r="I108" s="45"/>
    </row>
    <row r="109" spans="1:9" ht="11" customHeight="1">
      <c r="A109" s="169" t="s">
        <v>119</v>
      </c>
      <c r="B109" s="47">
        <v>647</v>
      </c>
      <c r="C109" s="47">
        <v>597</v>
      </c>
      <c r="D109" s="47">
        <v>547</v>
      </c>
      <c r="E109" s="32">
        <v>498</v>
      </c>
      <c r="F109" s="32">
        <v>448</v>
      </c>
      <c r="I109" s="45"/>
    </row>
    <row r="110" spans="1:9" ht="11" customHeight="1">
      <c r="A110" s="187"/>
      <c r="B110" s="115"/>
      <c r="C110" s="47"/>
      <c r="D110" s="47"/>
      <c r="I110" s="45"/>
    </row>
    <row r="111" spans="1:9" ht="11" customHeight="1">
      <c r="A111" s="173" t="s">
        <v>120</v>
      </c>
      <c r="B111" s="47">
        <v>647</v>
      </c>
      <c r="C111" s="47">
        <v>597</v>
      </c>
      <c r="D111" s="47">
        <v>547</v>
      </c>
      <c r="E111" s="32">
        <v>498</v>
      </c>
      <c r="F111" s="32">
        <v>448</v>
      </c>
      <c r="I111" s="45"/>
    </row>
    <row r="112" spans="1:9" ht="11" customHeight="1">
      <c r="A112" s="174"/>
      <c r="B112" s="148"/>
      <c r="C112" s="47"/>
      <c r="D112" s="47"/>
      <c r="I112" s="45"/>
    </row>
    <row r="113" spans="1:9" ht="11" customHeight="1">
      <c r="A113" s="188" t="s">
        <v>244</v>
      </c>
      <c r="B113" s="147"/>
      <c r="C113" s="47"/>
      <c r="D113" s="47"/>
      <c r="I113" s="45"/>
    </row>
    <row r="114" spans="1:9" ht="11" customHeight="1">
      <c r="A114" s="165" t="s">
        <v>245</v>
      </c>
      <c r="B114" s="50">
        <v>550</v>
      </c>
      <c r="C114" s="47">
        <v>507</v>
      </c>
      <c r="D114" s="47">
        <v>465</v>
      </c>
      <c r="E114" s="32">
        <v>423</v>
      </c>
      <c r="F114" s="32">
        <v>380</v>
      </c>
      <c r="I114" s="45"/>
    </row>
    <row r="115" spans="1:9" ht="11" customHeight="1">
      <c r="A115" s="165" t="s">
        <v>246</v>
      </c>
      <c r="B115" s="50">
        <v>550</v>
      </c>
      <c r="C115" s="47">
        <v>507</v>
      </c>
      <c r="D115" s="47">
        <v>465</v>
      </c>
      <c r="E115" s="32">
        <v>423</v>
      </c>
      <c r="F115" s="32">
        <v>380</v>
      </c>
      <c r="I115" s="45"/>
    </row>
    <row r="116" spans="1:9" ht="11" customHeight="1">
      <c r="A116" s="165" t="s">
        <v>247</v>
      </c>
      <c r="B116" s="50">
        <v>550</v>
      </c>
      <c r="C116" s="47">
        <v>507</v>
      </c>
      <c r="D116" s="47">
        <v>465</v>
      </c>
      <c r="E116" s="32">
        <v>423</v>
      </c>
      <c r="F116" s="32">
        <v>380</v>
      </c>
      <c r="I116" s="45"/>
    </row>
    <row r="117" spans="1:9" ht="11" customHeight="1">
      <c r="A117" s="159" t="s">
        <v>300</v>
      </c>
      <c r="B117" s="156"/>
      <c r="C117" s="47"/>
      <c r="D117" s="47"/>
      <c r="I117" s="45"/>
    </row>
    <row r="118" spans="1:9" ht="11" customHeight="1">
      <c r="A118" s="159"/>
      <c r="B118" s="156"/>
      <c r="C118" s="47"/>
      <c r="D118" s="47"/>
      <c r="I118" s="45"/>
    </row>
    <row r="119" spans="1:9" ht="11" customHeight="1">
      <c r="A119" s="186" t="s">
        <v>225</v>
      </c>
      <c r="B119" s="147"/>
      <c r="C119" s="47"/>
      <c r="D119" s="47"/>
      <c r="I119" s="45"/>
    </row>
    <row r="120" spans="1:9" ht="11" customHeight="1">
      <c r="A120" s="165" t="s">
        <v>226</v>
      </c>
      <c r="B120" s="32">
        <v>309</v>
      </c>
      <c r="C120" s="50">
        <v>285</v>
      </c>
      <c r="D120" s="47">
        <v>261</v>
      </c>
      <c r="E120" s="47">
        <v>238</v>
      </c>
      <c r="F120" s="32">
        <v>214</v>
      </c>
      <c r="I120" s="45"/>
    </row>
    <row r="121" spans="1:9" ht="11" customHeight="1">
      <c r="A121" s="173" t="s">
        <v>227</v>
      </c>
      <c r="B121" s="32">
        <v>309</v>
      </c>
      <c r="C121" s="50">
        <v>285</v>
      </c>
      <c r="D121" s="47">
        <v>261</v>
      </c>
      <c r="E121" s="47">
        <v>238</v>
      </c>
      <c r="F121" s="32">
        <v>214</v>
      </c>
      <c r="H121" s="45"/>
    </row>
    <row r="122" spans="1:9" ht="11" customHeight="1">
      <c r="A122" s="159"/>
      <c r="C122" s="156"/>
      <c r="D122" s="47"/>
      <c r="E122" s="47"/>
      <c r="F122" s="32"/>
      <c r="H122" s="45"/>
    </row>
    <row r="123" spans="1:9" ht="11" customHeight="1">
      <c r="A123" s="165" t="s">
        <v>229</v>
      </c>
      <c r="B123" s="32">
        <v>309</v>
      </c>
      <c r="C123" s="50">
        <v>285</v>
      </c>
      <c r="D123" s="47">
        <v>261</v>
      </c>
      <c r="E123" s="47">
        <v>238</v>
      </c>
      <c r="F123" s="32">
        <v>214</v>
      </c>
      <c r="H123" s="45"/>
    </row>
    <row r="124" spans="1:9" ht="11" customHeight="1">
      <c r="A124" s="169" t="s">
        <v>228</v>
      </c>
      <c r="B124" s="32">
        <v>309</v>
      </c>
      <c r="C124" s="50">
        <v>285</v>
      </c>
      <c r="D124" s="47">
        <v>261</v>
      </c>
      <c r="E124" s="47">
        <v>238</v>
      </c>
      <c r="F124" s="32">
        <v>214</v>
      </c>
      <c r="H124" s="45"/>
    </row>
    <row r="125" spans="1:9" ht="11" customHeight="1">
      <c r="A125" s="173" t="s">
        <v>230</v>
      </c>
      <c r="B125" s="32">
        <v>309</v>
      </c>
      <c r="C125" s="50">
        <v>285</v>
      </c>
      <c r="D125" s="47">
        <v>261</v>
      </c>
      <c r="E125" s="47">
        <v>238</v>
      </c>
      <c r="F125" s="32">
        <v>214</v>
      </c>
      <c r="H125" s="45"/>
    </row>
    <row r="126" spans="1:9" ht="11" customHeight="1">
      <c r="A126" s="159"/>
      <c r="C126" s="156"/>
      <c r="D126" s="47"/>
      <c r="E126" s="47"/>
      <c r="F126" s="32"/>
      <c r="H126" s="45"/>
    </row>
    <row r="127" spans="1:9" ht="11" customHeight="1">
      <c r="A127" s="165" t="s">
        <v>234</v>
      </c>
      <c r="B127" s="32">
        <v>315</v>
      </c>
      <c r="C127" s="50">
        <v>291</v>
      </c>
      <c r="D127" s="47">
        <v>267</v>
      </c>
      <c r="E127" s="47">
        <v>243</v>
      </c>
      <c r="F127" s="32">
        <v>218</v>
      </c>
      <c r="H127" s="45"/>
    </row>
    <row r="128" spans="1:9" ht="11" customHeight="1">
      <c r="A128" s="169" t="s">
        <v>235</v>
      </c>
      <c r="B128" s="32">
        <v>315</v>
      </c>
      <c r="C128" s="50">
        <v>291</v>
      </c>
      <c r="D128" s="47">
        <v>267</v>
      </c>
      <c r="E128" s="47">
        <v>243</v>
      </c>
      <c r="F128" s="32">
        <v>218</v>
      </c>
      <c r="H128" s="45"/>
    </row>
    <row r="129" spans="1:9" ht="11" customHeight="1">
      <c r="A129" s="169" t="s">
        <v>236</v>
      </c>
      <c r="B129" s="32">
        <v>315</v>
      </c>
      <c r="C129" s="50">
        <v>291</v>
      </c>
      <c r="D129" s="47">
        <v>267</v>
      </c>
      <c r="E129" s="47">
        <v>243</v>
      </c>
      <c r="F129" s="32">
        <v>218</v>
      </c>
      <c r="I129" s="45"/>
    </row>
    <row r="130" spans="1:9" ht="11" customHeight="1">
      <c r="A130" s="159"/>
      <c r="C130" s="156"/>
      <c r="D130" s="47"/>
      <c r="E130" s="47"/>
      <c r="F130" s="32"/>
      <c r="I130" s="45"/>
    </row>
    <row r="131" spans="1:9" ht="11" customHeight="1">
      <c r="A131" s="169" t="s">
        <v>237</v>
      </c>
      <c r="B131" s="32">
        <v>315</v>
      </c>
      <c r="C131" s="47">
        <v>291</v>
      </c>
      <c r="D131" s="47">
        <v>267</v>
      </c>
      <c r="E131" s="47">
        <v>243</v>
      </c>
      <c r="F131" s="32">
        <v>218</v>
      </c>
      <c r="I131" s="45"/>
    </row>
    <row r="132" spans="1:9" ht="11" customHeight="1">
      <c r="A132" s="169" t="s">
        <v>233</v>
      </c>
      <c r="B132" s="32">
        <v>315</v>
      </c>
      <c r="C132" s="47">
        <v>291</v>
      </c>
      <c r="D132" s="47">
        <v>267</v>
      </c>
      <c r="E132" s="47">
        <v>243</v>
      </c>
      <c r="F132" s="32">
        <v>218</v>
      </c>
      <c r="I132" s="45"/>
    </row>
    <row r="133" spans="1:9" ht="11" customHeight="1">
      <c r="A133" s="159"/>
      <c r="C133" s="156"/>
      <c r="D133" s="47"/>
      <c r="E133" s="47"/>
      <c r="F133" s="32"/>
      <c r="I133" s="45"/>
    </row>
    <row r="134" spans="1:9" ht="11" customHeight="1">
      <c r="A134" s="165" t="s">
        <v>231</v>
      </c>
      <c r="B134" s="32">
        <v>322</v>
      </c>
      <c r="C134" s="50">
        <v>297</v>
      </c>
      <c r="D134" s="47">
        <v>272</v>
      </c>
      <c r="E134" s="47">
        <v>248</v>
      </c>
      <c r="F134" s="32">
        <v>223</v>
      </c>
      <c r="I134" s="45"/>
    </row>
    <row r="135" spans="1:9" ht="11" customHeight="1">
      <c r="A135" s="165" t="s">
        <v>232</v>
      </c>
      <c r="B135" s="32">
        <v>322</v>
      </c>
      <c r="C135" s="50">
        <v>297</v>
      </c>
      <c r="D135" s="47">
        <v>272</v>
      </c>
      <c r="E135" s="47">
        <v>248</v>
      </c>
      <c r="F135" s="32">
        <v>223</v>
      </c>
      <c r="I135" s="45"/>
    </row>
    <row r="136" spans="1:9" ht="11" customHeight="1">
      <c r="A136" s="159"/>
      <c r="C136" s="156"/>
      <c r="D136" s="47"/>
      <c r="E136" s="47"/>
      <c r="F136" s="32"/>
      <c r="I136" s="45"/>
    </row>
    <row r="137" spans="1:9" ht="11" customHeight="1">
      <c r="A137" s="165" t="s">
        <v>238</v>
      </c>
      <c r="B137" s="32">
        <v>322</v>
      </c>
      <c r="C137" s="50">
        <v>297</v>
      </c>
      <c r="D137" s="47">
        <v>272</v>
      </c>
      <c r="E137" s="47">
        <v>248</v>
      </c>
      <c r="F137" s="32">
        <v>223</v>
      </c>
      <c r="I137" s="45"/>
    </row>
    <row r="138" spans="1:9" ht="11" customHeight="1">
      <c r="A138" s="165" t="s">
        <v>239</v>
      </c>
      <c r="B138" s="32">
        <v>322</v>
      </c>
      <c r="C138" s="50">
        <v>297</v>
      </c>
      <c r="D138" s="47">
        <v>272</v>
      </c>
      <c r="E138" s="47">
        <v>248</v>
      </c>
      <c r="F138" s="32">
        <v>223</v>
      </c>
      <c r="I138" s="45"/>
    </row>
    <row r="139" spans="1:9" ht="11" customHeight="1">
      <c r="A139" s="159"/>
      <c r="C139" s="156"/>
      <c r="D139" s="47"/>
      <c r="E139" s="47"/>
      <c r="F139" s="32"/>
      <c r="I139" s="45"/>
    </row>
    <row r="140" spans="1:9" ht="11" customHeight="1">
      <c r="A140" s="167" t="s">
        <v>240</v>
      </c>
      <c r="B140" s="32">
        <v>322</v>
      </c>
      <c r="C140" s="114">
        <v>297</v>
      </c>
      <c r="D140" s="32">
        <v>272</v>
      </c>
      <c r="E140" s="32">
        <v>248</v>
      </c>
      <c r="F140" s="32">
        <v>223</v>
      </c>
      <c r="I140" s="45"/>
    </row>
    <row r="141" spans="1:9" ht="11" customHeight="1">
      <c r="A141" s="174"/>
      <c r="C141" s="123"/>
      <c r="E141" s="32"/>
      <c r="F141" s="32"/>
      <c r="I141" s="45"/>
    </row>
    <row r="142" spans="1:9" ht="11" customHeight="1">
      <c r="A142" s="169" t="s">
        <v>241</v>
      </c>
      <c r="B142" s="32">
        <v>322</v>
      </c>
      <c r="C142" s="47">
        <v>297</v>
      </c>
      <c r="D142" s="32">
        <v>272</v>
      </c>
      <c r="E142" s="32">
        <v>248</v>
      </c>
      <c r="F142" s="32">
        <v>223</v>
      </c>
      <c r="I142" s="45"/>
    </row>
    <row r="143" spans="1:9" ht="11" customHeight="1">
      <c r="A143" s="195"/>
      <c r="C143" s="144"/>
      <c r="E143" s="32"/>
      <c r="F143" s="32"/>
      <c r="I143" s="45"/>
    </row>
    <row r="144" spans="1:9" ht="11" customHeight="1">
      <c r="A144" s="169" t="s">
        <v>242</v>
      </c>
      <c r="B144" s="32">
        <v>322</v>
      </c>
      <c r="C144" s="47">
        <v>297</v>
      </c>
      <c r="D144" s="32">
        <v>272</v>
      </c>
      <c r="E144" s="32">
        <v>248</v>
      </c>
      <c r="F144" s="32">
        <v>223</v>
      </c>
      <c r="I144" s="45"/>
    </row>
    <row r="145" spans="1:9" ht="11" customHeight="1">
      <c r="A145" s="194"/>
      <c r="B145" s="146"/>
      <c r="I145" s="45"/>
    </row>
    <row r="146" spans="1:9" ht="11" customHeight="1">
      <c r="A146" s="159"/>
      <c r="B146" s="118"/>
      <c r="C146" s="47"/>
      <c r="D146" s="47"/>
      <c r="I146" s="45"/>
    </row>
    <row r="147" spans="1:9" ht="11" customHeight="1">
      <c r="A147" s="186" t="s">
        <v>223</v>
      </c>
      <c r="B147" s="147"/>
      <c r="I147" s="45"/>
    </row>
    <row r="148" spans="1:9" ht="11" customHeight="1">
      <c r="A148" s="251" t="s">
        <v>186</v>
      </c>
      <c r="B148" s="47">
        <v>553</v>
      </c>
      <c r="C148" s="47">
        <v>510</v>
      </c>
      <c r="D148" s="47">
        <v>468</v>
      </c>
      <c r="E148" s="227">
        <v>425</v>
      </c>
      <c r="F148" s="227">
        <v>383</v>
      </c>
      <c r="I148" s="45"/>
    </row>
    <row r="149" spans="1:9" ht="11" customHeight="1">
      <c r="A149" s="159"/>
      <c r="B149" s="47"/>
      <c r="C149" s="47"/>
      <c r="D149" s="47"/>
      <c r="E149" s="227"/>
      <c r="F149" s="227"/>
      <c r="I149" s="45"/>
    </row>
    <row r="150" spans="1:9" ht="11" customHeight="1">
      <c r="A150" s="251" t="s">
        <v>187</v>
      </c>
      <c r="B150" s="47">
        <v>553</v>
      </c>
      <c r="C150" s="47">
        <v>510</v>
      </c>
      <c r="D150" s="47">
        <v>468</v>
      </c>
      <c r="E150" s="227">
        <v>425</v>
      </c>
      <c r="F150" s="227">
        <v>383</v>
      </c>
      <c r="I150" s="45"/>
    </row>
    <row r="151" spans="1:9" ht="11" customHeight="1">
      <c r="A151" s="159"/>
      <c r="B151" s="47"/>
      <c r="C151" s="47"/>
      <c r="D151" s="47"/>
      <c r="E151" s="227"/>
      <c r="F151" s="227"/>
      <c r="I151" s="45"/>
    </row>
    <row r="152" spans="1:9" ht="11" customHeight="1">
      <c r="A152" s="248" t="s">
        <v>188</v>
      </c>
      <c r="B152" s="47">
        <v>553</v>
      </c>
      <c r="C152" s="47">
        <v>510</v>
      </c>
      <c r="D152" s="47">
        <v>468</v>
      </c>
      <c r="E152" s="227">
        <v>425</v>
      </c>
      <c r="F152" s="227">
        <v>383</v>
      </c>
      <c r="I152" s="45"/>
    </row>
    <row r="153" spans="1:9" ht="11" customHeight="1">
      <c r="A153" s="249" t="s">
        <v>189</v>
      </c>
      <c r="B153" s="47">
        <v>553</v>
      </c>
      <c r="C153" s="47">
        <v>510</v>
      </c>
      <c r="D153" s="47">
        <v>468</v>
      </c>
      <c r="E153" s="227">
        <v>425</v>
      </c>
      <c r="F153" s="227">
        <v>383</v>
      </c>
      <c r="I153" s="45"/>
    </row>
    <row r="154" spans="1:9" s="52" customFormat="1" ht="11" customHeight="1">
      <c r="A154" s="250" t="s">
        <v>190</v>
      </c>
      <c r="B154" s="47">
        <v>553</v>
      </c>
      <c r="C154" s="47">
        <v>510</v>
      </c>
      <c r="D154" s="47">
        <v>468</v>
      </c>
      <c r="E154" s="227">
        <v>425</v>
      </c>
      <c r="F154" s="227">
        <v>383</v>
      </c>
      <c r="I154" s="53"/>
    </row>
    <row r="155" spans="1:9" ht="11" customHeight="1">
      <c r="A155" s="159"/>
      <c r="B155" s="47"/>
      <c r="C155" s="47"/>
      <c r="D155" s="47"/>
      <c r="E155" s="227"/>
      <c r="F155" s="227"/>
      <c r="I155" s="45"/>
    </row>
    <row r="156" spans="1:9" ht="11" customHeight="1">
      <c r="A156" s="251" t="s">
        <v>191</v>
      </c>
      <c r="B156" s="47">
        <v>553</v>
      </c>
      <c r="C156" s="47">
        <v>510</v>
      </c>
      <c r="D156" s="47">
        <v>468</v>
      </c>
      <c r="E156" s="227">
        <v>425</v>
      </c>
      <c r="F156" s="227">
        <v>383</v>
      </c>
      <c r="I156" s="45"/>
    </row>
    <row r="157" spans="1:9" ht="11" customHeight="1">
      <c r="A157" s="159"/>
      <c r="B157" s="47"/>
      <c r="C157" s="47"/>
      <c r="D157" s="47"/>
      <c r="E157" s="227"/>
      <c r="F157" s="227"/>
      <c r="I157" s="45"/>
    </row>
    <row r="158" spans="1:9" ht="11" customHeight="1">
      <c r="A158" s="251" t="s">
        <v>192</v>
      </c>
      <c r="B158" s="47">
        <v>553</v>
      </c>
      <c r="C158" s="47">
        <v>510</v>
      </c>
      <c r="D158" s="47">
        <v>468</v>
      </c>
      <c r="E158" s="227">
        <v>425</v>
      </c>
      <c r="F158" s="227">
        <v>383</v>
      </c>
      <c r="I158" s="45"/>
    </row>
    <row r="159" spans="1:9" ht="11" customHeight="1">
      <c r="A159" s="159"/>
      <c r="B159" s="47"/>
      <c r="C159" s="47"/>
      <c r="D159" s="47"/>
      <c r="E159" s="227"/>
      <c r="F159" s="227"/>
      <c r="I159" s="45"/>
    </row>
    <row r="160" spans="1:9" ht="11" customHeight="1">
      <c r="A160" s="186" t="s">
        <v>224</v>
      </c>
      <c r="B160" s="47"/>
      <c r="C160" s="47"/>
      <c r="D160" s="47"/>
      <c r="E160" s="227"/>
      <c r="F160" s="227"/>
      <c r="I160" s="45"/>
    </row>
    <row r="161" spans="1:9" ht="11" customHeight="1">
      <c r="A161" s="251" t="s">
        <v>193</v>
      </c>
      <c r="B161" s="47">
        <v>553</v>
      </c>
      <c r="C161" s="47">
        <v>510</v>
      </c>
      <c r="D161" s="47">
        <v>468</v>
      </c>
      <c r="E161" s="227">
        <v>425</v>
      </c>
      <c r="F161" s="227">
        <v>383</v>
      </c>
      <c r="I161" s="45"/>
    </row>
    <row r="162" spans="1:9" ht="11" customHeight="1">
      <c r="A162" s="159"/>
      <c r="B162" s="47"/>
      <c r="C162" s="47"/>
      <c r="D162" s="47"/>
      <c r="E162" s="227"/>
      <c r="F162" s="227"/>
      <c r="I162" s="45"/>
    </row>
    <row r="163" spans="1:9" ht="11" customHeight="1">
      <c r="A163" s="248" t="s">
        <v>194</v>
      </c>
      <c r="B163" s="47">
        <v>553</v>
      </c>
      <c r="C163" s="47">
        <v>510</v>
      </c>
      <c r="D163" s="47">
        <v>468</v>
      </c>
      <c r="E163" s="227">
        <v>425</v>
      </c>
      <c r="F163" s="227">
        <v>383</v>
      </c>
      <c r="I163" s="45"/>
    </row>
    <row r="164" spans="1:9" ht="11" customHeight="1">
      <c r="A164" s="249" t="s">
        <v>195</v>
      </c>
      <c r="B164" s="47">
        <v>553</v>
      </c>
      <c r="C164" s="47">
        <v>510</v>
      </c>
      <c r="D164" s="47">
        <v>468</v>
      </c>
      <c r="E164" s="227">
        <v>425</v>
      </c>
      <c r="F164" s="227">
        <v>383</v>
      </c>
      <c r="I164" s="45"/>
    </row>
    <row r="165" spans="1:9" ht="11" customHeight="1">
      <c r="A165" s="249" t="s">
        <v>196</v>
      </c>
      <c r="B165" s="47">
        <v>553</v>
      </c>
      <c r="C165" s="47">
        <v>510</v>
      </c>
      <c r="D165" s="47">
        <v>468</v>
      </c>
      <c r="E165" s="227">
        <v>425</v>
      </c>
      <c r="F165" s="227">
        <v>383</v>
      </c>
      <c r="I165" s="45"/>
    </row>
    <row r="166" spans="1:9" ht="11" customHeight="1">
      <c r="A166" s="250" t="s">
        <v>197</v>
      </c>
      <c r="B166" s="47">
        <v>553</v>
      </c>
      <c r="C166" s="47">
        <v>510</v>
      </c>
      <c r="D166" s="47">
        <v>468</v>
      </c>
      <c r="E166" s="227">
        <v>425</v>
      </c>
      <c r="F166" s="227">
        <v>383</v>
      </c>
      <c r="I166" s="45"/>
    </row>
    <row r="167" spans="1:9" ht="11" customHeight="1">
      <c r="A167" s="159"/>
      <c r="B167" s="47"/>
      <c r="C167" s="47"/>
      <c r="D167" s="47"/>
      <c r="E167" s="227"/>
      <c r="F167" s="227"/>
      <c r="I167" s="45"/>
    </row>
    <row r="168" spans="1:9" ht="11" customHeight="1">
      <c r="A168" s="248" t="s">
        <v>198</v>
      </c>
      <c r="B168" s="47">
        <v>553</v>
      </c>
      <c r="C168" s="47">
        <v>510</v>
      </c>
      <c r="D168" s="47">
        <v>468</v>
      </c>
      <c r="E168" s="227">
        <v>425</v>
      </c>
      <c r="F168" s="227">
        <v>383</v>
      </c>
      <c r="I168" s="45"/>
    </row>
    <row r="169" spans="1:9" ht="11" customHeight="1">
      <c r="A169" s="249" t="s">
        <v>199</v>
      </c>
      <c r="B169" s="47">
        <v>553</v>
      </c>
      <c r="C169" s="47">
        <v>510</v>
      </c>
      <c r="D169" s="47">
        <v>468</v>
      </c>
      <c r="E169" s="227">
        <v>425</v>
      </c>
      <c r="F169" s="227">
        <v>383</v>
      </c>
      <c r="I169" s="45"/>
    </row>
    <row r="170" spans="1:9" ht="12.75" customHeight="1">
      <c r="A170" s="249" t="s">
        <v>200</v>
      </c>
      <c r="B170" s="47">
        <v>553</v>
      </c>
      <c r="C170" s="47">
        <v>510</v>
      </c>
      <c r="D170" s="47">
        <v>468</v>
      </c>
      <c r="E170" s="227">
        <v>425</v>
      </c>
      <c r="F170" s="227">
        <v>383</v>
      </c>
      <c r="I170" s="45"/>
    </row>
    <row r="171" spans="1:9" ht="12.75" customHeight="1">
      <c r="A171" s="249" t="s">
        <v>201</v>
      </c>
      <c r="B171" s="47">
        <v>553</v>
      </c>
      <c r="C171" s="47">
        <v>510</v>
      </c>
      <c r="D171" s="47">
        <v>468</v>
      </c>
      <c r="E171" s="227">
        <v>425</v>
      </c>
      <c r="F171" s="227">
        <v>383</v>
      </c>
      <c r="I171" s="45"/>
    </row>
    <row r="172" spans="1:9" ht="11" customHeight="1">
      <c r="A172" s="250" t="s">
        <v>202</v>
      </c>
      <c r="B172" s="47">
        <v>553</v>
      </c>
      <c r="C172" s="47">
        <v>510</v>
      </c>
      <c r="D172" s="47">
        <v>468</v>
      </c>
      <c r="E172" s="227">
        <v>425</v>
      </c>
      <c r="F172" s="227">
        <v>383</v>
      </c>
      <c r="I172" s="45"/>
    </row>
    <row r="173" spans="1:9" ht="11" customHeight="1">
      <c r="A173" s="159"/>
      <c r="B173" s="47"/>
      <c r="C173" s="47"/>
      <c r="D173" s="47"/>
      <c r="E173" s="227"/>
      <c r="F173" s="227"/>
      <c r="I173" s="45"/>
    </row>
    <row r="174" spans="1:9" ht="11" customHeight="1">
      <c r="A174" s="248" t="s">
        <v>203</v>
      </c>
      <c r="B174" s="47">
        <v>553</v>
      </c>
      <c r="C174" s="47">
        <v>510</v>
      </c>
      <c r="D174" s="47">
        <v>468</v>
      </c>
      <c r="E174" s="227">
        <v>425</v>
      </c>
      <c r="F174" s="227">
        <v>383</v>
      </c>
      <c r="I174" s="45"/>
    </row>
    <row r="175" spans="1:9" ht="11" customHeight="1">
      <c r="A175" s="250" t="s">
        <v>204</v>
      </c>
      <c r="B175" s="47">
        <v>553</v>
      </c>
      <c r="C175" s="47">
        <v>510</v>
      </c>
      <c r="D175" s="47">
        <v>468</v>
      </c>
      <c r="E175" s="227">
        <v>425</v>
      </c>
      <c r="F175" s="227">
        <v>383</v>
      </c>
      <c r="I175" s="45"/>
    </row>
    <row r="176" spans="1:9" ht="11" customHeight="1">
      <c r="A176" s="159"/>
      <c r="B176" s="47"/>
      <c r="C176" s="47"/>
      <c r="D176" s="47"/>
      <c r="E176" s="227"/>
      <c r="F176" s="227"/>
      <c r="I176" s="45"/>
    </row>
    <row r="177" spans="1:9" ht="11" customHeight="1">
      <c r="A177" s="251" t="s">
        <v>98</v>
      </c>
      <c r="B177" s="47">
        <v>553</v>
      </c>
      <c r="C177" s="47">
        <v>510</v>
      </c>
      <c r="D177" s="47">
        <v>468</v>
      </c>
      <c r="E177" s="227">
        <v>425</v>
      </c>
      <c r="F177" s="227">
        <v>383</v>
      </c>
      <c r="I177" s="45"/>
    </row>
    <row r="178" spans="1:9" ht="11" customHeight="1">
      <c r="A178" s="159"/>
      <c r="B178" s="47"/>
      <c r="C178" s="47"/>
      <c r="D178" s="47"/>
      <c r="I178" s="45"/>
    </row>
    <row r="179" spans="1:9" s="38" customFormat="1" ht="11" customHeight="1">
      <c r="A179" s="186" t="s">
        <v>151</v>
      </c>
      <c r="B179" s="147"/>
      <c r="C179" s="47"/>
      <c r="D179" s="47"/>
    </row>
    <row r="180" spans="1:9" s="33" customFormat="1">
      <c r="A180" s="180" t="s">
        <v>23</v>
      </c>
      <c r="B180" s="50">
        <v>2063</v>
      </c>
      <c r="C180" s="50">
        <v>2063</v>
      </c>
      <c r="D180" s="50">
        <v>2063</v>
      </c>
      <c r="E180" s="50">
        <v>2063</v>
      </c>
      <c r="F180" s="50">
        <v>2063</v>
      </c>
      <c r="I180" s="38"/>
    </row>
    <row r="181" spans="1:9">
      <c r="A181" s="181" t="s">
        <v>27</v>
      </c>
      <c r="B181" s="51">
        <v>2250</v>
      </c>
      <c r="C181" s="51">
        <v>2250</v>
      </c>
      <c r="D181" s="51">
        <v>2250</v>
      </c>
      <c r="E181" s="51">
        <v>2250</v>
      </c>
      <c r="F181" s="51">
        <v>2250</v>
      </c>
      <c r="I181" s="45"/>
    </row>
    <row r="182" spans="1:9">
      <c r="A182" s="181" t="s">
        <v>24</v>
      </c>
      <c r="B182" s="47">
        <v>2063</v>
      </c>
      <c r="C182" s="47">
        <v>2063</v>
      </c>
      <c r="D182" s="47">
        <v>2063</v>
      </c>
      <c r="E182" s="47">
        <v>2063</v>
      </c>
      <c r="F182" s="47">
        <v>2063</v>
      </c>
      <c r="I182" s="45"/>
    </row>
    <row r="183" spans="1:9">
      <c r="A183" s="181" t="s">
        <v>28</v>
      </c>
      <c r="B183" s="47">
        <v>2250</v>
      </c>
      <c r="C183" s="47">
        <v>2250</v>
      </c>
      <c r="D183" s="47">
        <v>2250</v>
      </c>
      <c r="E183" s="47">
        <v>2250</v>
      </c>
      <c r="F183" s="47">
        <v>2250</v>
      </c>
      <c r="I183" s="45"/>
    </row>
    <row r="184" spans="1:9">
      <c r="A184" s="181" t="s">
        <v>25</v>
      </c>
      <c r="B184" s="47">
        <v>2063</v>
      </c>
      <c r="C184" s="47">
        <v>2063</v>
      </c>
      <c r="D184" s="47">
        <v>2063</v>
      </c>
      <c r="E184" s="47">
        <v>2063</v>
      </c>
      <c r="F184" s="47">
        <v>2063</v>
      </c>
      <c r="I184" s="45"/>
    </row>
    <row r="185" spans="1:9">
      <c r="A185" s="181" t="s">
        <v>29</v>
      </c>
      <c r="B185" s="47">
        <v>2250</v>
      </c>
      <c r="C185" s="47">
        <v>2250</v>
      </c>
      <c r="D185" s="47">
        <v>2250</v>
      </c>
      <c r="E185" s="47">
        <v>2250</v>
      </c>
      <c r="F185" s="47">
        <v>2250</v>
      </c>
      <c r="I185" s="45"/>
    </row>
    <row r="186" spans="1:9">
      <c r="A186" s="181" t="s">
        <v>26</v>
      </c>
      <c r="B186" s="47">
        <v>2063</v>
      </c>
      <c r="C186" s="47">
        <v>2063</v>
      </c>
      <c r="D186" s="47">
        <v>2063</v>
      </c>
      <c r="E186" s="47">
        <v>2063</v>
      </c>
      <c r="F186" s="47">
        <v>2063</v>
      </c>
      <c r="I186" s="45"/>
    </row>
    <row r="187" spans="1:9">
      <c r="A187" s="182" t="s">
        <v>30</v>
      </c>
      <c r="B187" s="49">
        <v>2250</v>
      </c>
      <c r="C187" s="49">
        <v>2250</v>
      </c>
      <c r="D187" s="49">
        <v>2250</v>
      </c>
      <c r="E187" s="49">
        <v>2250</v>
      </c>
      <c r="F187" s="49">
        <v>2250</v>
      </c>
      <c r="I187" s="45"/>
    </row>
    <row r="188" spans="1:9">
      <c r="A188" s="159"/>
      <c r="B188" s="156"/>
      <c r="C188" s="156"/>
      <c r="D188" s="156"/>
      <c r="E188" s="156"/>
      <c r="F188" s="156"/>
      <c r="I188" s="45"/>
    </row>
    <row r="189" spans="1:9">
      <c r="A189" s="180" t="s">
        <v>31</v>
      </c>
      <c r="B189" s="50">
        <v>2063</v>
      </c>
      <c r="C189" s="50">
        <v>2063</v>
      </c>
      <c r="D189" s="50">
        <v>2063</v>
      </c>
      <c r="E189" s="50">
        <v>2063</v>
      </c>
      <c r="F189" s="50">
        <v>2063</v>
      </c>
      <c r="I189" s="45"/>
    </row>
    <row r="190" spans="1:9">
      <c r="A190" s="181" t="s">
        <v>32</v>
      </c>
      <c r="B190" s="51">
        <v>2250</v>
      </c>
      <c r="C190" s="51">
        <v>2250</v>
      </c>
      <c r="D190" s="51">
        <v>2250</v>
      </c>
      <c r="E190" s="51">
        <v>2250</v>
      </c>
      <c r="F190" s="51">
        <v>2250</v>
      </c>
      <c r="I190" s="45"/>
    </row>
    <row r="191" spans="1:9">
      <c r="A191" s="181" t="s">
        <v>33</v>
      </c>
      <c r="B191" s="47">
        <v>2063</v>
      </c>
      <c r="C191" s="47">
        <v>2063</v>
      </c>
      <c r="D191" s="47">
        <v>2063</v>
      </c>
      <c r="E191" s="47">
        <v>2063</v>
      </c>
      <c r="F191" s="47">
        <v>2063</v>
      </c>
      <c r="I191" s="45"/>
    </row>
    <row r="192" spans="1:9">
      <c r="A192" s="181" t="s">
        <v>34</v>
      </c>
      <c r="B192" s="51">
        <v>2250</v>
      </c>
      <c r="C192" s="51">
        <v>2250</v>
      </c>
      <c r="D192" s="51">
        <v>2250</v>
      </c>
      <c r="E192" s="51">
        <v>2250</v>
      </c>
      <c r="F192" s="51">
        <v>2250</v>
      </c>
      <c r="I192" s="45"/>
    </row>
    <row r="193" spans="1:9">
      <c r="A193" s="181" t="s">
        <v>35</v>
      </c>
      <c r="B193" s="47">
        <v>2063</v>
      </c>
      <c r="C193" s="47">
        <v>2063</v>
      </c>
      <c r="D193" s="47">
        <v>2063</v>
      </c>
      <c r="E193" s="47">
        <v>2063</v>
      </c>
      <c r="F193" s="47">
        <v>2063</v>
      </c>
      <c r="I193" s="45"/>
    </row>
    <row r="194" spans="1:9">
      <c r="A194" s="181" t="s">
        <v>36</v>
      </c>
      <c r="B194" s="51">
        <v>2250</v>
      </c>
      <c r="C194" s="51">
        <v>2250</v>
      </c>
      <c r="D194" s="51">
        <v>2250</v>
      </c>
      <c r="E194" s="51">
        <v>2250</v>
      </c>
      <c r="F194" s="51">
        <v>2250</v>
      </c>
      <c r="I194" s="45"/>
    </row>
    <row r="195" spans="1:9">
      <c r="A195" s="181" t="s">
        <v>37</v>
      </c>
      <c r="B195" s="47">
        <v>2063</v>
      </c>
      <c r="C195" s="47">
        <v>2063</v>
      </c>
      <c r="D195" s="47">
        <v>2063</v>
      </c>
      <c r="E195" s="47">
        <v>2063</v>
      </c>
      <c r="F195" s="47">
        <v>2063</v>
      </c>
      <c r="I195" s="45"/>
    </row>
    <row r="196" spans="1:9">
      <c r="A196" s="182" t="s">
        <v>38</v>
      </c>
      <c r="B196" s="116">
        <v>2250</v>
      </c>
      <c r="C196" s="116">
        <v>2250</v>
      </c>
      <c r="D196" s="116">
        <v>2250</v>
      </c>
      <c r="E196" s="116">
        <v>2250</v>
      </c>
      <c r="F196" s="116">
        <v>2250</v>
      </c>
      <c r="I196" s="45"/>
    </row>
    <row r="197" spans="1:9">
      <c r="A197" s="159"/>
      <c r="B197" s="156"/>
      <c r="C197" s="156"/>
      <c r="D197" s="156"/>
      <c r="E197" s="156"/>
      <c r="F197" s="156"/>
      <c r="I197" s="45"/>
    </row>
    <row r="198" spans="1:9">
      <c r="A198" s="180" t="s">
        <v>39</v>
      </c>
      <c r="B198" s="30">
        <v>2063</v>
      </c>
      <c r="C198" s="30">
        <v>2063</v>
      </c>
      <c r="D198" s="30">
        <v>2063</v>
      </c>
      <c r="E198" s="30">
        <v>2063</v>
      </c>
      <c r="F198" s="30">
        <v>2063</v>
      </c>
      <c r="I198" s="45"/>
    </row>
    <row r="199" spans="1:9">
      <c r="A199" s="181" t="s">
        <v>40</v>
      </c>
      <c r="B199" s="30">
        <v>2250</v>
      </c>
      <c r="C199" s="30">
        <v>2250</v>
      </c>
      <c r="D199" s="30">
        <v>2250</v>
      </c>
      <c r="E199" s="30">
        <v>2250</v>
      </c>
      <c r="F199" s="30">
        <v>2250</v>
      </c>
      <c r="I199" s="45"/>
    </row>
    <row r="200" spans="1:9">
      <c r="A200" s="181" t="s">
        <v>41</v>
      </c>
      <c r="B200" s="29">
        <v>2063</v>
      </c>
      <c r="C200" s="29">
        <v>2063</v>
      </c>
      <c r="D200" s="29">
        <v>2063</v>
      </c>
      <c r="E200" s="29">
        <v>2063</v>
      </c>
      <c r="F200" s="29">
        <v>2063</v>
      </c>
      <c r="I200" s="45"/>
    </row>
    <row r="201" spans="1:9">
      <c r="A201" s="181" t="s">
        <v>42</v>
      </c>
      <c r="B201" s="30">
        <v>2250</v>
      </c>
      <c r="C201" s="30">
        <v>2250</v>
      </c>
      <c r="D201" s="30">
        <v>2250</v>
      </c>
      <c r="E201" s="30">
        <v>2250</v>
      </c>
      <c r="F201" s="30">
        <v>2250</v>
      </c>
      <c r="I201" s="45"/>
    </row>
    <row r="202" spans="1:9">
      <c r="A202" s="181" t="s">
        <v>43</v>
      </c>
      <c r="B202" s="29">
        <v>2063</v>
      </c>
      <c r="C202" s="29">
        <v>2063</v>
      </c>
      <c r="D202" s="29">
        <v>2063</v>
      </c>
      <c r="E202" s="29">
        <v>2063</v>
      </c>
      <c r="F202" s="29">
        <v>2063</v>
      </c>
      <c r="I202" s="45"/>
    </row>
    <row r="203" spans="1:9">
      <c r="A203" s="182" t="s">
        <v>44</v>
      </c>
      <c r="B203" s="119">
        <v>2250</v>
      </c>
      <c r="C203" s="119">
        <v>2250</v>
      </c>
      <c r="D203" s="119">
        <v>2250</v>
      </c>
      <c r="E203" s="119">
        <v>2250</v>
      </c>
      <c r="F203" s="119">
        <v>2250</v>
      </c>
      <c r="I203" s="45"/>
    </row>
    <row r="204" spans="1:9">
      <c r="A204" s="159"/>
      <c r="B204" s="115"/>
      <c r="C204" s="115"/>
      <c r="D204" s="115"/>
      <c r="E204" s="115"/>
      <c r="F204" s="115"/>
      <c r="I204" s="45"/>
    </row>
    <row r="205" spans="1:9">
      <c r="A205" s="180" t="s">
        <v>45</v>
      </c>
      <c r="B205" s="30">
        <v>2063</v>
      </c>
      <c r="C205" s="30">
        <v>2063</v>
      </c>
      <c r="D205" s="30">
        <v>2063</v>
      </c>
      <c r="E205" s="30">
        <v>2063</v>
      </c>
      <c r="F205" s="30">
        <v>2063</v>
      </c>
      <c r="I205" s="45"/>
    </row>
    <row r="206" spans="1:9">
      <c r="A206" s="181" t="s">
        <v>46</v>
      </c>
      <c r="B206" s="30">
        <v>2250</v>
      </c>
      <c r="C206" s="30">
        <v>2250</v>
      </c>
      <c r="D206" s="30">
        <v>2250</v>
      </c>
      <c r="E206" s="30">
        <v>2250</v>
      </c>
      <c r="F206" s="30">
        <v>2250</v>
      </c>
      <c r="I206" s="45"/>
    </row>
    <row r="207" spans="1:9">
      <c r="A207" s="181" t="s">
        <v>47</v>
      </c>
      <c r="B207" s="29">
        <v>2063</v>
      </c>
      <c r="C207" s="29">
        <v>2063</v>
      </c>
      <c r="D207" s="29">
        <v>2063</v>
      </c>
      <c r="E207" s="29">
        <v>2063</v>
      </c>
      <c r="F207" s="29">
        <v>2063</v>
      </c>
      <c r="I207" s="45"/>
    </row>
    <row r="208" spans="1:9">
      <c r="A208" s="181" t="s">
        <v>48</v>
      </c>
      <c r="B208" s="30">
        <v>2250</v>
      </c>
      <c r="C208" s="30">
        <v>2250</v>
      </c>
      <c r="D208" s="30">
        <v>2250</v>
      </c>
      <c r="E208" s="30">
        <v>2250</v>
      </c>
      <c r="F208" s="30">
        <v>2250</v>
      </c>
      <c r="I208" s="45"/>
    </row>
    <row r="209" spans="1:9">
      <c r="A209" s="181" t="s">
        <v>49</v>
      </c>
      <c r="B209" s="29">
        <v>2063</v>
      </c>
      <c r="C209" s="29">
        <v>2063</v>
      </c>
      <c r="D209" s="29">
        <v>2063</v>
      </c>
      <c r="E209" s="29">
        <v>2063</v>
      </c>
      <c r="F209" s="29">
        <v>2063</v>
      </c>
      <c r="I209" s="45"/>
    </row>
    <row r="210" spans="1:9">
      <c r="A210" s="182" t="s">
        <v>50</v>
      </c>
      <c r="B210" s="119">
        <v>2250</v>
      </c>
      <c r="C210" s="119">
        <v>2250</v>
      </c>
      <c r="D210" s="119">
        <v>2250</v>
      </c>
      <c r="E210" s="119">
        <v>2250</v>
      </c>
      <c r="F210" s="119">
        <v>2250</v>
      </c>
      <c r="I210" s="45"/>
    </row>
    <row r="211" spans="1:9">
      <c r="A211" s="159"/>
      <c r="B211" s="156"/>
      <c r="C211" s="156"/>
      <c r="D211" s="156"/>
      <c r="E211" s="156"/>
      <c r="F211" s="156"/>
      <c r="I211" s="45"/>
    </row>
    <row r="212" spans="1:9">
      <c r="A212" s="180" t="s">
        <v>51</v>
      </c>
      <c r="B212" s="30">
        <v>2063</v>
      </c>
      <c r="C212" s="30">
        <v>2063</v>
      </c>
      <c r="D212" s="30">
        <v>2063</v>
      </c>
      <c r="E212" s="30">
        <v>2063</v>
      </c>
      <c r="F212" s="30">
        <v>2063</v>
      </c>
      <c r="I212" s="45"/>
    </row>
    <row r="213" spans="1:9">
      <c r="A213" s="182" t="s">
        <v>52</v>
      </c>
      <c r="B213" s="119">
        <v>2250</v>
      </c>
      <c r="C213" s="119">
        <v>2250</v>
      </c>
      <c r="D213" s="119">
        <v>2250</v>
      </c>
      <c r="E213" s="119">
        <v>2250</v>
      </c>
      <c r="F213" s="119">
        <v>2250</v>
      </c>
      <c r="I213" s="45"/>
    </row>
    <row r="214" spans="1:9">
      <c r="A214" s="159"/>
      <c r="B214" s="156"/>
      <c r="C214" s="156"/>
      <c r="D214" s="156"/>
      <c r="E214" s="156"/>
      <c r="F214" s="156"/>
      <c r="I214" s="45"/>
    </row>
    <row r="215" spans="1:9">
      <c r="A215" s="180" t="s">
        <v>53</v>
      </c>
      <c r="B215" s="30">
        <v>2063</v>
      </c>
      <c r="C215" s="30">
        <v>2063</v>
      </c>
      <c r="D215" s="30">
        <v>2063</v>
      </c>
      <c r="E215" s="30">
        <v>2063</v>
      </c>
      <c r="F215" s="30">
        <v>2063</v>
      </c>
      <c r="I215" s="45"/>
    </row>
    <row r="216" spans="1:9">
      <c r="A216" s="181" t="s">
        <v>54</v>
      </c>
      <c r="B216" s="30">
        <v>2250</v>
      </c>
      <c r="C216" s="30">
        <v>2250</v>
      </c>
      <c r="D216" s="30">
        <v>2250</v>
      </c>
      <c r="E216" s="30">
        <v>2250</v>
      </c>
      <c r="F216" s="30">
        <v>2250</v>
      </c>
      <c r="I216" s="45"/>
    </row>
    <row r="217" spans="1:9">
      <c r="A217" s="181" t="s">
        <v>62</v>
      </c>
      <c r="B217" s="29">
        <v>2063</v>
      </c>
      <c r="C217" s="29">
        <v>2063</v>
      </c>
      <c r="D217" s="29">
        <v>2063</v>
      </c>
      <c r="E217" s="29">
        <v>2063</v>
      </c>
      <c r="F217" s="29">
        <v>2063</v>
      </c>
      <c r="I217" s="45"/>
    </row>
    <row r="218" spans="1:9">
      <c r="A218" s="181" t="s">
        <v>63</v>
      </c>
      <c r="B218" s="30">
        <v>2250</v>
      </c>
      <c r="C218" s="30">
        <v>2250</v>
      </c>
      <c r="D218" s="30">
        <v>2250</v>
      </c>
      <c r="E218" s="30">
        <v>2250</v>
      </c>
      <c r="F218" s="30">
        <v>2250</v>
      </c>
      <c r="I218" s="45"/>
    </row>
    <row r="219" spans="1:9">
      <c r="A219" s="181" t="s">
        <v>55</v>
      </c>
      <c r="B219" s="29">
        <v>2063</v>
      </c>
      <c r="C219" s="29">
        <v>2063</v>
      </c>
      <c r="D219" s="29">
        <v>2063</v>
      </c>
      <c r="E219" s="29">
        <v>2063</v>
      </c>
      <c r="F219" s="29">
        <v>2063</v>
      </c>
      <c r="I219" s="45"/>
    </row>
    <row r="220" spans="1:9">
      <c r="A220" s="182" t="s">
        <v>56</v>
      </c>
      <c r="B220" s="119">
        <v>2250</v>
      </c>
      <c r="C220" s="119">
        <v>2250</v>
      </c>
      <c r="D220" s="119">
        <v>2250</v>
      </c>
      <c r="E220" s="119">
        <v>2250</v>
      </c>
      <c r="F220" s="119">
        <v>2250</v>
      </c>
      <c r="I220" s="45"/>
    </row>
    <row r="221" spans="1:9">
      <c r="A221" s="159"/>
      <c r="B221" s="156"/>
      <c r="C221" s="156"/>
      <c r="D221" s="156"/>
      <c r="E221" s="156"/>
      <c r="F221" s="156"/>
      <c r="I221" s="45"/>
    </row>
    <row r="222" spans="1:9">
      <c r="A222" s="180" t="s">
        <v>57</v>
      </c>
      <c r="B222" s="30">
        <v>2063</v>
      </c>
      <c r="C222" s="30">
        <v>2063</v>
      </c>
      <c r="D222" s="30">
        <v>2063</v>
      </c>
      <c r="E222" s="30">
        <v>2063</v>
      </c>
      <c r="F222" s="30">
        <v>2063</v>
      </c>
      <c r="I222" s="45"/>
    </row>
    <row r="223" spans="1:9">
      <c r="A223" s="182" t="s">
        <v>58</v>
      </c>
      <c r="B223" s="119">
        <v>2250</v>
      </c>
      <c r="C223" s="119">
        <v>2250</v>
      </c>
      <c r="D223" s="119">
        <v>2250</v>
      </c>
      <c r="E223" s="119">
        <v>2250</v>
      </c>
      <c r="F223" s="119">
        <v>2250</v>
      </c>
      <c r="I223" s="45"/>
    </row>
    <row r="224" spans="1:9">
      <c r="A224" s="159"/>
      <c r="B224" s="156"/>
      <c r="C224" s="156"/>
      <c r="D224" s="156"/>
      <c r="E224" s="156"/>
      <c r="F224" s="156"/>
      <c r="I224" s="45"/>
    </row>
    <row r="225" spans="1:9">
      <c r="A225" s="180" t="s">
        <v>59</v>
      </c>
      <c r="B225" s="30">
        <v>2063</v>
      </c>
      <c r="C225" s="30">
        <v>2063</v>
      </c>
      <c r="D225" s="30">
        <v>2063</v>
      </c>
      <c r="E225" s="30">
        <v>2063</v>
      </c>
      <c r="F225" s="30">
        <v>2063</v>
      </c>
      <c r="I225" s="45"/>
    </row>
    <row r="226" spans="1:9">
      <c r="A226" s="182" t="s">
        <v>60</v>
      </c>
      <c r="B226" s="119">
        <v>2250</v>
      </c>
      <c r="C226" s="119">
        <v>2250</v>
      </c>
      <c r="D226" s="119">
        <v>2250</v>
      </c>
      <c r="E226" s="119">
        <v>2250</v>
      </c>
      <c r="F226" s="119">
        <v>2250</v>
      </c>
      <c r="I226" s="45"/>
    </row>
    <row r="227" spans="1:9">
      <c r="A227" s="159"/>
      <c r="B227" s="156"/>
      <c r="C227" s="30"/>
      <c r="D227" s="30"/>
    </row>
    <row r="228" spans="1:9">
      <c r="A228" s="199" t="s">
        <v>61</v>
      </c>
      <c r="B228" s="200"/>
      <c r="C228" s="29"/>
      <c r="D228" s="29"/>
    </row>
    <row r="229" spans="1:9">
      <c r="A229" s="279" t="s">
        <v>143</v>
      </c>
      <c r="B229" s="156"/>
      <c r="C229" s="30"/>
      <c r="D229" s="30"/>
    </row>
    <row r="230" spans="1:9">
      <c r="A230" s="273" t="s">
        <v>248</v>
      </c>
      <c r="B230" s="29">
        <v>12</v>
      </c>
      <c r="C230" s="29">
        <v>12</v>
      </c>
      <c r="D230" s="29">
        <v>12</v>
      </c>
      <c r="E230" s="29">
        <v>12</v>
      </c>
      <c r="F230" s="29">
        <v>12</v>
      </c>
    </row>
    <row r="231" spans="1:9">
      <c r="A231" s="273" t="s">
        <v>319</v>
      </c>
      <c r="B231" s="29">
        <v>12</v>
      </c>
      <c r="C231" s="29">
        <v>12</v>
      </c>
      <c r="D231" s="29">
        <v>12</v>
      </c>
      <c r="E231" s="29">
        <v>12</v>
      </c>
      <c r="F231" s="29">
        <v>12</v>
      </c>
    </row>
    <row r="232" spans="1:9">
      <c r="A232" s="273" t="s">
        <v>320</v>
      </c>
      <c r="B232" s="29">
        <v>12</v>
      </c>
      <c r="C232" s="29">
        <v>12</v>
      </c>
      <c r="D232" s="29">
        <v>12</v>
      </c>
      <c r="E232" s="29">
        <v>12</v>
      </c>
      <c r="F232" s="29">
        <v>12</v>
      </c>
    </row>
    <row r="233" spans="1:9">
      <c r="A233" s="260"/>
      <c r="B233" s="29"/>
      <c r="C233" s="29"/>
      <c r="D233" s="29"/>
      <c r="E233" s="29"/>
      <c r="F233" s="29"/>
    </row>
    <row r="234" spans="1:9">
      <c r="A234" s="273" t="s">
        <v>249</v>
      </c>
      <c r="B234" s="30">
        <v>10</v>
      </c>
      <c r="C234" s="30">
        <v>10</v>
      </c>
      <c r="D234" s="30">
        <v>10</v>
      </c>
      <c r="E234" s="30">
        <v>10</v>
      </c>
      <c r="F234" s="30">
        <v>10</v>
      </c>
    </row>
    <row r="235" spans="1:9">
      <c r="A235" s="149"/>
      <c r="B235" s="29"/>
      <c r="C235" s="29"/>
      <c r="D235" s="29"/>
      <c r="E235" s="29"/>
      <c r="F235" s="29"/>
    </row>
    <row r="236" spans="1:9">
      <c r="A236" s="264" t="s">
        <v>250</v>
      </c>
      <c r="B236" s="119">
        <v>10</v>
      </c>
      <c r="C236" s="119">
        <v>10</v>
      </c>
      <c r="D236" s="119">
        <v>10</v>
      </c>
      <c r="E236" s="119">
        <v>10</v>
      </c>
      <c r="F236" s="119">
        <v>10</v>
      </c>
    </row>
    <row r="237" spans="1:9">
      <c r="A237" s="264" t="s">
        <v>251</v>
      </c>
      <c r="B237" s="156">
        <v>10</v>
      </c>
      <c r="C237" s="156">
        <v>10</v>
      </c>
      <c r="D237" s="156">
        <v>10</v>
      </c>
      <c r="E237" s="156">
        <v>10</v>
      </c>
      <c r="F237" s="156">
        <v>10</v>
      </c>
    </row>
    <row r="238" spans="1:9">
      <c r="A238" s="264" t="s">
        <v>252</v>
      </c>
      <c r="B238" s="30">
        <v>10</v>
      </c>
      <c r="C238" s="30">
        <v>10</v>
      </c>
      <c r="D238" s="30">
        <v>10</v>
      </c>
      <c r="E238" s="30">
        <v>10</v>
      </c>
      <c r="F238" s="30">
        <v>10</v>
      </c>
    </row>
    <row r="239" spans="1:9">
      <c r="A239" s="243"/>
      <c r="B239" s="29"/>
      <c r="C239" s="29"/>
      <c r="D239" s="29"/>
      <c r="E239" s="29"/>
      <c r="F239" s="29"/>
    </row>
    <row r="240" spans="1:9">
      <c r="A240" s="243" t="s">
        <v>321</v>
      </c>
      <c r="B240" s="29">
        <v>14</v>
      </c>
      <c r="C240" s="29">
        <v>14</v>
      </c>
      <c r="D240" s="29">
        <v>14</v>
      </c>
      <c r="E240" s="29">
        <v>14</v>
      </c>
      <c r="F240" s="29">
        <v>14</v>
      </c>
    </row>
    <row r="241" spans="1:6">
      <c r="A241" s="243" t="s">
        <v>322</v>
      </c>
      <c r="B241" s="29">
        <v>14</v>
      </c>
      <c r="C241" s="29">
        <v>14</v>
      </c>
      <c r="D241" s="29">
        <v>14</v>
      </c>
      <c r="E241" s="29">
        <v>14</v>
      </c>
      <c r="F241" s="29">
        <v>14</v>
      </c>
    </row>
    <row r="242" spans="1:6">
      <c r="A242" s="243" t="s">
        <v>323</v>
      </c>
      <c r="B242" s="29">
        <v>14</v>
      </c>
      <c r="C242" s="29">
        <v>14</v>
      </c>
      <c r="D242" s="29">
        <v>14</v>
      </c>
      <c r="E242" s="29">
        <v>14</v>
      </c>
      <c r="F242" s="29">
        <v>14</v>
      </c>
    </row>
    <row r="243" spans="1:6">
      <c r="A243" s="267"/>
      <c r="B243" s="29"/>
      <c r="C243" s="29"/>
      <c r="D243" s="29"/>
      <c r="E243" s="29"/>
      <c r="F243" s="29"/>
    </row>
    <row r="244" spans="1:6">
      <c r="A244" s="279" t="s">
        <v>142</v>
      </c>
      <c r="B244" s="156"/>
      <c r="C244" s="156"/>
      <c r="D244" s="156"/>
      <c r="E244" s="156"/>
      <c r="F244" s="156"/>
    </row>
    <row r="245" spans="1:6">
      <c r="A245" s="273" t="s">
        <v>253</v>
      </c>
      <c r="B245" s="30">
        <v>12</v>
      </c>
      <c r="C245" s="30">
        <v>12</v>
      </c>
      <c r="D245" s="30">
        <v>12</v>
      </c>
      <c r="E245" s="30">
        <v>12</v>
      </c>
      <c r="F245" s="30">
        <v>12</v>
      </c>
    </row>
    <row r="246" spans="1:6">
      <c r="A246" s="273" t="s">
        <v>254</v>
      </c>
      <c r="B246" s="119">
        <v>12</v>
      </c>
      <c r="C246" s="119">
        <v>12</v>
      </c>
      <c r="D246" s="119">
        <v>12</v>
      </c>
      <c r="E246" s="119">
        <v>12</v>
      </c>
      <c r="F246" s="119">
        <v>12</v>
      </c>
    </row>
    <row r="247" spans="1:6">
      <c r="A247" s="271" t="s">
        <v>255</v>
      </c>
      <c r="B247" s="47">
        <v>12</v>
      </c>
      <c r="C247" s="47">
        <v>12</v>
      </c>
      <c r="D247" s="47">
        <v>12</v>
      </c>
      <c r="E247" s="47">
        <v>12</v>
      </c>
      <c r="F247" s="47">
        <v>12</v>
      </c>
    </row>
    <row r="248" spans="1:6">
      <c r="A248" s="273" t="s">
        <v>256</v>
      </c>
      <c r="B248" s="47">
        <v>12</v>
      </c>
      <c r="C248" s="47">
        <v>12</v>
      </c>
      <c r="D248" s="47">
        <v>12</v>
      </c>
      <c r="E248" s="47">
        <v>12</v>
      </c>
      <c r="F248" s="47">
        <v>12</v>
      </c>
    </row>
    <row r="249" spans="1:6">
      <c r="A249" s="273" t="s">
        <v>257</v>
      </c>
      <c r="B249" s="47">
        <v>12</v>
      </c>
      <c r="C249" s="47">
        <v>12</v>
      </c>
      <c r="D249" s="47">
        <v>12</v>
      </c>
      <c r="E249" s="47">
        <v>12</v>
      </c>
      <c r="F249" s="47">
        <v>12</v>
      </c>
    </row>
    <row r="250" spans="1:6">
      <c r="A250" s="273" t="s">
        <v>258</v>
      </c>
      <c r="B250" s="47">
        <v>12</v>
      </c>
      <c r="C250" s="47">
        <v>12</v>
      </c>
      <c r="D250" s="47">
        <v>12</v>
      </c>
      <c r="E250" s="47">
        <v>12</v>
      </c>
      <c r="F250" s="47">
        <v>12</v>
      </c>
    </row>
    <row r="251" spans="1:6">
      <c r="A251" s="273" t="s">
        <v>259</v>
      </c>
      <c r="B251" s="47">
        <v>12</v>
      </c>
      <c r="C251" s="47">
        <v>12</v>
      </c>
      <c r="D251" s="47">
        <v>12</v>
      </c>
      <c r="E251" s="47">
        <v>12</v>
      </c>
      <c r="F251" s="47">
        <v>12</v>
      </c>
    </row>
    <row r="252" spans="1:6">
      <c r="A252" s="273" t="s">
        <v>260</v>
      </c>
      <c r="B252" s="47">
        <v>12</v>
      </c>
      <c r="C252" s="47">
        <v>12</v>
      </c>
      <c r="D252" s="47">
        <v>12</v>
      </c>
      <c r="E252" s="47">
        <v>12</v>
      </c>
      <c r="F252" s="47">
        <v>12</v>
      </c>
    </row>
    <row r="253" spans="1:6">
      <c r="A253" s="273" t="s">
        <v>261</v>
      </c>
      <c r="B253" s="47">
        <v>12</v>
      </c>
      <c r="C253" s="47">
        <v>12</v>
      </c>
      <c r="D253" s="47">
        <v>12</v>
      </c>
      <c r="E253" s="47">
        <v>12</v>
      </c>
      <c r="F253" s="47">
        <v>12</v>
      </c>
    </row>
    <row r="254" spans="1:6">
      <c r="A254" s="269" t="s">
        <v>262</v>
      </c>
      <c r="B254" s="47">
        <v>12</v>
      </c>
      <c r="C254" s="47">
        <v>12</v>
      </c>
      <c r="D254" s="47">
        <v>12</v>
      </c>
      <c r="E254" s="47">
        <v>12</v>
      </c>
      <c r="F254" s="47">
        <v>12</v>
      </c>
    </row>
    <row r="255" spans="1:6">
      <c r="A255" s="264"/>
      <c r="B255" s="144"/>
      <c r="C255" s="144"/>
      <c r="D255" s="144"/>
      <c r="E255" s="144"/>
      <c r="F255" s="144"/>
    </row>
    <row r="256" spans="1:6">
      <c r="A256" s="264" t="s">
        <v>263</v>
      </c>
      <c r="B256" s="47">
        <v>12</v>
      </c>
      <c r="C256" s="47">
        <v>12</v>
      </c>
      <c r="D256" s="47">
        <v>12</v>
      </c>
      <c r="E256" s="47">
        <v>12</v>
      </c>
      <c r="F256" s="47">
        <v>12</v>
      </c>
    </row>
    <row r="257" spans="1:6">
      <c r="A257" s="264" t="s">
        <v>264</v>
      </c>
      <c r="B257" s="47">
        <v>12</v>
      </c>
      <c r="C257" s="47">
        <v>12</v>
      </c>
      <c r="D257" s="47">
        <v>12</v>
      </c>
      <c r="E257" s="47">
        <v>12</v>
      </c>
      <c r="F257" s="47">
        <v>12</v>
      </c>
    </row>
    <row r="258" spans="1:6">
      <c r="A258" s="264" t="s">
        <v>265</v>
      </c>
      <c r="B258" s="47">
        <v>12</v>
      </c>
      <c r="C258" s="47">
        <v>12</v>
      </c>
      <c r="D258" s="47">
        <v>12</v>
      </c>
      <c r="E258" s="47">
        <v>12</v>
      </c>
      <c r="F258" s="47">
        <v>12</v>
      </c>
    </row>
    <row r="259" spans="1:6">
      <c r="A259" s="264" t="s">
        <v>266</v>
      </c>
      <c r="B259" s="47">
        <v>12</v>
      </c>
      <c r="C259" s="47">
        <v>12</v>
      </c>
      <c r="D259" s="47">
        <v>12</v>
      </c>
      <c r="E259" s="47">
        <v>12</v>
      </c>
      <c r="F259" s="47">
        <v>12</v>
      </c>
    </row>
    <row r="260" spans="1:6">
      <c r="A260" s="264" t="s">
        <v>267</v>
      </c>
      <c r="B260" s="47">
        <v>12</v>
      </c>
      <c r="C260" s="47">
        <v>12</v>
      </c>
      <c r="D260" s="47">
        <v>12</v>
      </c>
      <c r="E260" s="47">
        <v>12</v>
      </c>
      <c r="F260" s="47">
        <v>12</v>
      </c>
    </row>
    <row r="261" spans="1:6">
      <c r="A261" s="264" t="s">
        <v>324</v>
      </c>
      <c r="B261" s="47">
        <v>12</v>
      </c>
      <c r="C261" s="47">
        <v>12</v>
      </c>
      <c r="D261" s="47">
        <v>12</v>
      </c>
      <c r="E261" s="47">
        <v>12</v>
      </c>
      <c r="F261" s="47">
        <v>12</v>
      </c>
    </row>
    <row r="262" spans="1:6">
      <c r="A262" s="264" t="s">
        <v>325</v>
      </c>
      <c r="B262" s="47">
        <v>12</v>
      </c>
      <c r="C262" s="47">
        <v>12</v>
      </c>
      <c r="D262" s="47">
        <v>12</v>
      </c>
      <c r="E262" s="47">
        <v>12</v>
      </c>
      <c r="F262" s="47">
        <v>12</v>
      </c>
    </row>
    <row r="263" spans="1:6">
      <c r="A263" s="264" t="s">
        <v>326</v>
      </c>
      <c r="B263" s="47">
        <v>12</v>
      </c>
      <c r="C263" s="47">
        <v>12</v>
      </c>
      <c r="D263" s="47">
        <v>12</v>
      </c>
      <c r="E263" s="47">
        <v>12</v>
      </c>
      <c r="F263" s="47">
        <v>12</v>
      </c>
    </row>
    <row r="264" spans="1:6">
      <c r="A264" s="264" t="s">
        <v>327</v>
      </c>
      <c r="B264" s="47">
        <v>12</v>
      </c>
      <c r="C264" s="47">
        <v>12</v>
      </c>
      <c r="D264" s="47">
        <v>12</v>
      </c>
      <c r="E264" s="47">
        <v>12</v>
      </c>
      <c r="F264" s="47">
        <v>12</v>
      </c>
    </row>
    <row r="265" spans="1:6">
      <c r="A265" s="264" t="s">
        <v>328</v>
      </c>
      <c r="B265" s="47">
        <v>12</v>
      </c>
      <c r="C265" s="47">
        <v>12</v>
      </c>
      <c r="D265" s="47">
        <v>12</v>
      </c>
      <c r="E265" s="47">
        <v>12</v>
      </c>
      <c r="F265" s="47">
        <v>12</v>
      </c>
    </row>
    <row r="266" spans="1:6">
      <c r="A266" s="260"/>
      <c r="B266" s="261"/>
      <c r="C266" s="261"/>
      <c r="D266" s="261"/>
      <c r="E266" s="261"/>
      <c r="F266" s="261"/>
    </row>
    <row r="267" spans="1:6">
      <c r="A267" s="264" t="s">
        <v>329</v>
      </c>
      <c r="B267" s="47">
        <v>25</v>
      </c>
      <c r="C267" s="47">
        <v>25</v>
      </c>
      <c r="D267" s="47">
        <v>25</v>
      </c>
      <c r="E267" s="47">
        <v>25</v>
      </c>
      <c r="F267" s="47">
        <v>25</v>
      </c>
    </row>
    <row r="268" spans="1:6">
      <c r="A268" s="264" t="s">
        <v>330</v>
      </c>
      <c r="B268" s="47">
        <v>25</v>
      </c>
      <c r="C268" s="47">
        <v>25</v>
      </c>
      <c r="D268" s="47">
        <v>25</v>
      </c>
      <c r="E268" s="47">
        <v>25</v>
      </c>
      <c r="F268" s="47">
        <v>25</v>
      </c>
    </row>
    <row r="269" spans="1:6">
      <c r="A269" s="264" t="s">
        <v>331</v>
      </c>
      <c r="B269" s="47">
        <v>25</v>
      </c>
      <c r="C269" s="47">
        <v>25</v>
      </c>
      <c r="D269" s="47">
        <v>25</v>
      </c>
      <c r="E269" s="47">
        <v>25</v>
      </c>
      <c r="F269" s="47">
        <v>25</v>
      </c>
    </row>
    <row r="270" spans="1:6">
      <c r="A270" s="264" t="s">
        <v>332</v>
      </c>
      <c r="B270" s="47">
        <v>25</v>
      </c>
      <c r="C270" s="47">
        <v>25</v>
      </c>
      <c r="D270" s="47">
        <v>25</v>
      </c>
      <c r="E270" s="47">
        <v>25</v>
      </c>
      <c r="F270" s="47">
        <v>25</v>
      </c>
    </row>
    <row r="271" spans="1:6">
      <c r="A271" s="264" t="s">
        <v>333</v>
      </c>
      <c r="B271" s="47">
        <v>25</v>
      </c>
      <c r="C271" s="47">
        <v>25</v>
      </c>
      <c r="D271" s="47">
        <v>25</v>
      </c>
      <c r="E271" s="47">
        <v>25</v>
      </c>
      <c r="F271" s="47">
        <v>25</v>
      </c>
    </row>
    <row r="272" spans="1:6">
      <c r="A272" s="264" t="s">
        <v>334</v>
      </c>
      <c r="B272" s="47">
        <v>25</v>
      </c>
      <c r="C272" s="47">
        <v>25</v>
      </c>
      <c r="D272" s="47">
        <v>25</v>
      </c>
      <c r="E272" s="47">
        <v>25</v>
      </c>
      <c r="F272" s="47">
        <v>25</v>
      </c>
    </row>
    <row r="273" spans="1:6">
      <c r="A273" s="264" t="s">
        <v>335</v>
      </c>
      <c r="B273" s="47">
        <v>25</v>
      </c>
      <c r="C273" s="47">
        <v>25</v>
      </c>
      <c r="D273" s="47">
        <v>25</v>
      </c>
      <c r="E273" s="47">
        <v>25</v>
      </c>
      <c r="F273" s="47">
        <v>25</v>
      </c>
    </row>
    <row r="274" spans="1:6">
      <c r="A274" s="264" t="s">
        <v>336</v>
      </c>
      <c r="B274" s="47">
        <v>25</v>
      </c>
      <c r="C274" s="47">
        <v>25</v>
      </c>
      <c r="D274" s="47">
        <v>25</v>
      </c>
      <c r="E274" s="47">
        <v>25</v>
      </c>
      <c r="F274" s="47">
        <v>25</v>
      </c>
    </row>
    <row r="275" spans="1:6">
      <c r="A275" s="264" t="s">
        <v>337</v>
      </c>
      <c r="B275" s="47">
        <v>25</v>
      </c>
      <c r="C275" s="47">
        <v>25</v>
      </c>
      <c r="D275" s="47">
        <v>25</v>
      </c>
      <c r="E275" s="47">
        <v>25</v>
      </c>
      <c r="F275" s="47">
        <v>25</v>
      </c>
    </row>
    <row r="276" spans="1:6">
      <c r="A276" s="264" t="s">
        <v>338</v>
      </c>
      <c r="B276" s="47">
        <v>25</v>
      </c>
      <c r="C276" s="47">
        <v>25</v>
      </c>
      <c r="D276" s="47">
        <v>25</v>
      </c>
      <c r="E276" s="47">
        <v>25</v>
      </c>
      <c r="F276" s="47">
        <v>25</v>
      </c>
    </row>
    <row r="277" spans="1:6">
      <c r="A277" s="264"/>
      <c r="B277" s="47"/>
      <c r="C277" s="47"/>
      <c r="D277" s="47"/>
      <c r="E277" s="47"/>
      <c r="F277" s="47"/>
    </row>
    <row r="278" spans="1:6">
      <c r="A278" s="264" t="s">
        <v>339</v>
      </c>
      <c r="B278" s="47">
        <v>35</v>
      </c>
      <c r="C278" s="47">
        <v>35</v>
      </c>
      <c r="D278" s="47">
        <v>35</v>
      </c>
      <c r="E278" s="47">
        <v>35</v>
      </c>
      <c r="F278" s="47">
        <v>35</v>
      </c>
    </row>
    <row r="279" spans="1:6">
      <c r="A279" s="264" t="s">
        <v>340</v>
      </c>
      <c r="B279" s="47">
        <v>35</v>
      </c>
      <c r="C279" s="47">
        <v>35</v>
      </c>
      <c r="D279" s="47">
        <v>35</v>
      </c>
      <c r="E279" s="47">
        <v>35</v>
      </c>
      <c r="F279" s="47">
        <v>35</v>
      </c>
    </row>
    <row r="280" spans="1:6">
      <c r="A280" s="264" t="s">
        <v>341</v>
      </c>
      <c r="B280" s="47">
        <v>35</v>
      </c>
      <c r="C280" s="47">
        <v>35</v>
      </c>
      <c r="D280" s="47">
        <v>35</v>
      </c>
      <c r="E280" s="47">
        <v>35</v>
      </c>
      <c r="F280" s="47">
        <v>35</v>
      </c>
    </row>
    <row r="281" spans="1:6">
      <c r="A281" s="264" t="s">
        <v>342</v>
      </c>
      <c r="B281" s="47">
        <v>35</v>
      </c>
      <c r="C281" s="47">
        <v>35</v>
      </c>
      <c r="D281" s="47">
        <v>35</v>
      </c>
      <c r="E281" s="47">
        <v>35</v>
      </c>
      <c r="F281" s="47">
        <v>35</v>
      </c>
    </row>
    <row r="282" spans="1:6">
      <c r="A282" s="264" t="s">
        <v>343</v>
      </c>
      <c r="B282" s="47">
        <v>35</v>
      </c>
      <c r="C282" s="47">
        <v>35</v>
      </c>
      <c r="D282" s="47">
        <v>35</v>
      </c>
      <c r="E282" s="47">
        <v>35</v>
      </c>
      <c r="F282" s="47">
        <v>35</v>
      </c>
    </row>
    <row r="283" spans="1:6">
      <c r="A283" s="260"/>
      <c r="B283" s="156"/>
      <c r="C283" s="156"/>
      <c r="D283" s="156"/>
      <c r="E283" s="156"/>
      <c r="F283" s="156"/>
    </row>
    <row r="284" spans="1:6">
      <c r="A284" s="264" t="s">
        <v>268</v>
      </c>
      <c r="B284" s="47">
        <v>40</v>
      </c>
      <c r="C284" s="47">
        <v>40</v>
      </c>
      <c r="D284" s="47">
        <v>40</v>
      </c>
      <c r="E284" s="47">
        <v>40</v>
      </c>
      <c r="F284" s="47">
        <v>40</v>
      </c>
    </row>
    <row r="285" spans="1:6">
      <c r="A285" s="264" t="s">
        <v>269</v>
      </c>
      <c r="B285" s="47">
        <v>40</v>
      </c>
      <c r="C285" s="47">
        <v>40</v>
      </c>
      <c r="D285" s="47">
        <v>40</v>
      </c>
      <c r="E285" s="47">
        <v>40</v>
      </c>
      <c r="F285" s="47">
        <v>40</v>
      </c>
    </row>
    <row r="286" spans="1:6">
      <c r="A286" s="264" t="s">
        <v>270</v>
      </c>
      <c r="B286" s="47">
        <v>40</v>
      </c>
      <c r="C286" s="47">
        <v>40</v>
      </c>
      <c r="D286" s="47">
        <v>40</v>
      </c>
      <c r="E286" s="47">
        <v>40</v>
      </c>
      <c r="F286" s="47">
        <v>40</v>
      </c>
    </row>
    <row r="287" spans="1:6">
      <c r="A287" s="264" t="s">
        <v>271</v>
      </c>
      <c r="B287" s="47">
        <v>40</v>
      </c>
      <c r="C287" s="47">
        <v>40</v>
      </c>
      <c r="D287" s="47">
        <v>40</v>
      </c>
      <c r="E287" s="47">
        <v>40</v>
      </c>
      <c r="F287" s="47">
        <v>40</v>
      </c>
    </row>
    <row r="288" spans="1:6">
      <c r="A288" s="264" t="s">
        <v>272</v>
      </c>
      <c r="B288" s="47">
        <v>40</v>
      </c>
      <c r="C288" s="47">
        <v>40</v>
      </c>
      <c r="D288" s="47">
        <v>40</v>
      </c>
      <c r="E288" s="47">
        <v>40</v>
      </c>
      <c r="F288" s="47">
        <v>40</v>
      </c>
    </row>
    <row r="289" spans="1:6">
      <c r="A289" s="264" t="s">
        <v>273</v>
      </c>
      <c r="B289" s="47">
        <v>40</v>
      </c>
      <c r="C289" s="47">
        <v>40</v>
      </c>
      <c r="D289" s="47">
        <v>40</v>
      </c>
      <c r="E289" s="47">
        <v>40</v>
      </c>
      <c r="F289" s="47">
        <v>40</v>
      </c>
    </row>
    <row r="290" spans="1:6">
      <c r="A290" s="264" t="s">
        <v>274</v>
      </c>
      <c r="B290" s="47">
        <v>40</v>
      </c>
      <c r="C290" s="47">
        <v>40</v>
      </c>
      <c r="D290" s="47">
        <v>40</v>
      </c>
      <c r="E290" s="47">
        <v>40</v>
      </c>
      <c r="F290" s="47">
        <v>40</v>
      </c>
    </row>
    <row r="291" spans="1:6">
      <c r="A291" s="264" t="s">
        <v>275</v>
      </c>
      <c r="B291" s="47">
        <v>40</v>
      </c>
      <c r="C291" s="47">
        <v>40</v>
      </c>
      <c r="D291" s="47">
        <v>40</v>
      </c>
      <c r="E291" s="47">
        <v>40</v>
      </c>
      <c r="F291" s="47">
        <v>40</v>
      </c>
    </row>
    <row r="292" spans="1:6">
      <c r="A292" s="264" t="s">
        <v>276</v>
      </c>
      <c r="B292" s="47">
        <v>40</v>
      </c>
      <c r="C292" s="47">
        <v>40</v>
      </c>
      <c r="D292" s="47">
        <v>40</v>
      </c>
      <c r="E292" s="47">
        <v>40</v>
      </c>
      <c r="F292" s="47">
        <v>40</v>
      </c>
    </row>
    <row r="293" spans="1:6">
      <c r="A293" s="264" t="s">
        <v>277</v>
      </c>
      <c r="B293" s="47">
        <v>40</v>
      </c>
      <c r="C293" s="47">
        <v>40</v>
      </c>
      <c r="D293" s="47">
        <v>40</v>
      </c>
      <c r="E293" s="47">
        <v>40</v>
      </c>
      <c r="F293" s="47">
        <v>40</v>
      </c>
    </row>
    <row r="294" spans="1:6">
      <c r="A294" s="264" t="s">
        <v>344</v>
      </c>
      <c r="B294" s="47">
        <v>40</v>
      </c>
      <c r="C294" s="47">
        <v>40</v>
      </c>
      <c r="D294" s="47">
        <v>40</v>
      </c>
      <c r="E294" s="47">
        <v>40</v>
      </c>
      <c r="F294" s="47">
        <v>40</v>
      </c>
    </row>
    <row r="295" spans="1:6">
      <c r="A295" s="264" t="s">
        <v>345</v>
      </c>
      <c r="B295" s="47">
        <v>40</v>
      </c>
      <c r="C295" s="47">
        <v>40</v>
      </c>
      <c r="D295" s="47">
        <v>40</v>
      </c>
      <c r="E295" s="47">
        <v>40</v>
      </c>
      <c r="F295" s="47">
        <v>40</v>
      </c>
    </row>
    <row r="296" spans="1:6">
      <c r="A296" s="264" t="s">
        <v>346</v>
      </c>
      <c r="B296" s="47">
        <v>40</v>
      </c>
      <c r="C296" s="47">
        <v>40</v>
      </c>
      <c r="D296" s="47">
        <v>40</v>
      </c>
      <c r="E296" s="47">
        <v>40</v>
      </c>
      <c r="F296" s="47">
        <v>40</v>
      </c>
    </row>
    <row r="297" spans="1:6">
      <c r="A297" s="264" t="s">
        <v>347</v>
      </c>
      <c r="B297" s="47">
        <v>40</v>
      </c>
      <c r="C297" s="47">
        <v>40</v>
      </c>
      <c r="D297" s="47">
        <v>40</v>
      </c>
      <c r="E297" s="47">
        <v>40</v>
      </c>
      <c r="F297" s="47">
        <v>40</v>
      </c>
    </row>
    <row r="298" spans="1:6">
      <c r="A298" s="264" t="s">
        <v>348</v>
      </c>
      <c r="B298" s="47">
        <v>40</v>
      </c>
      <c r="C298" s="47">
        <v>40</v>
      </c>
      <c r="D298" s="47">
        <v>40</v>
      </c>
      <c r="E298" s="47">
        <v>40</v>
      </c>
      <c r="F298" s="47">
        <v>40</v>
      </c>
    </row>
    <row r="299" spans="1:6">
      <c r="A299" s="260"/>
      <c r="B299" s="156"/>
      <c r="C299" s="156"/>
      <c r="D299" s="156"/>
      <c r="E299" s="156"/>
      <c r="F299" s="156"/>
    </row>
    <row r="300" spans="1:6">
      <c r="A300" s="279" t="s">
        <v>141</v>
      </c>
      <c r="B300" s="156"/>
      <c r="C300" s="156"/>
      <c r="D300" s="156"/>
      <c r="E300" s="156"/>
      <c r="F300" s="156"/>
    </row>
    <row r="301" spans="1:6">
      <c r="A301" s="272" t="s">
        <v>121</v>
      </c>
      <c r="B301" s="47">
        <v>30</v>
      </c>
      <c r="C301" s="47">
        <v>30</v>
      </c>
      <c r="D301" s="47">
        <v>30</v>
      </c>
      <c r="E301" s="47">
        <v>30</v>
      </c>
      <c r="F301" s="47">
        <v>30</v>
      </c>
    </row>
    <row r="302" spans="1:6">
      <c r="A302" s="272" t="s">
        <v>122</v>
      </c>
      <c r="B302" s="47">
        <v>30</v>
      </c>
      <c r="C302" s="47">
        <v>30</v>
      </c>
      <c r="D302" s="47">
        <v>30</v>
      </c>
      <c r="E302" s="47">
        <v>30</v>
      </c>
      <c r="F302" s="47">
        <v>30</v>
      </c>
    </row>
    <row r="303" spans="1:6">
      <c r="A303" s="272" t="s">
        <v>123</v>
      </c>
      <c r="B303" s="47">
        <v>30</v>
      </c>
      <c r="C303" s="47">
        <v>30</v>
      </c>
      <c r="D303" s="47">
        <v>30</v>
      </c>
      <c r="E303" s="47">
        <v>30</v>
      </c>
      <c r="F303" s="47">
        <v>30</v>
      </c>
    </row>
    <row r="304" spans="1:6">
      <c r="A304" s="272" t="s">
        <v>124</v>
      </c>
      <c r="B304" s="47">
        <v>30</v>
      </c>
      <c r="C304" s="47">
        <v>30</v>
      </c>
      <c r="D304" s="47">
        <v>30</v>
      </c>
      <c r="E304" s="47">
        <v>30</v>
      </c>
      <c r="F304" s="47">
        <v>30</v>
      </c>
    </row>
    <row r="305" spans="1:6">
      <c r="A305" s="277" t="s">
        <v>125</v>
      </c>
      <c r="B305" s="49">
        <v>30</v>
      </c>
      <c r="C305" s="49">
        <v>30</v>
      </c>
      <c r="D305" s="49">
        <v>30</v>
      </c>
      <c r="E305" s="49">
        <v>30</v>
      </c>
      <c r="F305" s="49">
        <v>30</v>
      </c>
    </row>
    <row r="306" spans="1:6">
      <c r="A306" s="267"/>
      <c r="B306" s="123"/>
      <c r="C306" s="123"/>
      <c r="D306" s="123"/>
      <c r="E306" s="123"/>
      <c r="F306" s="123"/>
    </row>
    <row r="307" spans="1:6">
      <c r="A307" s="279" t="s">
        <v>140</v>
      </c>
      <c r="B307" s="156"/>
      <c r="C307" s="156"/>
      <c r="D307" s="156"/>
      <c r="E307" s="156"/>
      <c r="F307" s="156"/>
    </row>
    <row r="308" spans="1:6">
      <c r="A308" s="278" t="s">
        <v>126</v>
      </c>
      <c r="B308" s="50">
        <v>1</v>
      </c>
      <c r="C308" s="50">
        <v>1</v>
      </c>
      <c r="D308" s="50">
        <v>1</v>
      </c>
      <c r="E308" s="50">
        <v>1</v>
      </c>
      <c r="F308" s="50">
        <v>1</v>
      </c>
    </row>
    <row r="309" spans="1:6">
      <c r="A309" s="272" t="s">
        <v>127</v>
      </c>
      <c r="B309" s="47">
        <v>2</v>
      </c>
      <c r="C309" s="47">
        <v>2</v>
      </c>
      <c r="D309" s="47">
        <v>2</v>
      </c>
      <c r="E309" s="47">
        <v>2</v>
      </c>
      <c r="F309" s="47">
        <v>2</v>
      </c>
    </row>
    <row r="310" spans="1:6">
      <c r="A310" s="272" t="s">
        <v>129</v>
      </c>
      <c r="B310" s="47">
        <v>3</v>
      </c>
      <c r="C310" s="47">
        <v>3</v>
      </c>
      <c r="D310" s="47">
        <v>3</v>
      </c>
      <c r="E310" s="47">
        <v>3</v>
      </c>
      <c r="F310" s="47">
        <v>3</v>
      </c>
    </row>
    <row r="311" spans="1:6">
      <c r="A311" s="277" t="s">
        <v>128</v>
      </c>
      <c r="B311" s="49">
        <v>4</v>
      </c>
      <c r="C311" s="49">
        <v>4</v>
      </c>
      <c r="D311" s="49">
        <v>4</v>
      </c>
      <c r="E311" s="49">
        <v>4</v>
      </c>
      <c r="F311" s="49">
        <v>4</v>
      </c>
    </row>
    <row r="312" spans="1:6">
      <c r="A312" s="267"/>
      <c r="B312" s="123"/>
      <c r="C312" s="123"/>
      <c r="D312" s="123"/>
      <c r="E312" s="123"/>
      <c r="F312" s="123"/>
    </row>
    <row r="313" spans="1:6">
      <c r="A313" s="279" t="s">
        <v>130</v>
      </c>
      <c r="B313" s="156"/>
      <c r="C313" s="156"/>
      <c r="D313" s="156"/>
      <c r="E313" s="156"/>
      <c r="F313" s="156"/>
    </row>
    <row r="314" spans="1:6">
      <c r="A314" s="278" t="s">
        <v>131</v>
      </c>
      <c r="B314" s="50">
        <v>10</v>
      </c>
      <c r="C314" s="50">
        <v>10</v>
      </c>
      <c r="D314" s="50">
        <v>10</v>
      </c>
      <c r="E314" s="50">
        <v>10</v>
      </c>
      <c r="F314" s="50">
        <v>10</v>
      </c>
    </row>
    <row r="315" spans="1:6">
      <c r="A315" s="272" t="s">
        <v>132</v>
      </c>
      <c r="B315" s="47">
        <v>10</v>
      </c>
      <c r="C315" s="47">
        <v>10</v>
      </c>
      <c r="D315" s="47">
        <v>10</v>
      </c>
      <c r="E315" s="47">
        <v>10</v>
      </c>
      <c r="F315" s="47">
        <v>10</v>
      </c>
    </row>
    <row r="316" spans="1:6">
      <c r="A316" s="272" t="s">
        <v>133</v>
      </c>
      <c r="B316" s="47">
        <v>10</v>
      </c>
      <c r="C316" s="47">
        <v>10</v>
      </c>
      <c r="D316" s="47">
        <v>10</v>
      </c>
      <c r="E316" s="47">
        <v>10</v>
      </c>
      <c r="F316" s="47">
        <v>10</v>
      </c>
    </row>
    <row r="317" spans="1:6">
      <c r="A317" s="277" t="s">
        <v>134</v>
      </c>
      <c r="B317" s="49">
        <v>18</v>
      </c>
      <c r="C317" s="49">
        <v>18</v>
      </c>
      <c r="D317" s="49">
        <v>18</v>
      </c>
      <c r="E317" s="49">
        <v>18</v>
      </c>
      <c r="F317" s="49">
        <v>18</v>
      </c>
    </row>
    <row r="318" spans="1:6">
      <c r="A318" s="267"/>
      <c r="B318" s="123"/>
      <c r="C318" s="123"/>
      <c r="D318" s="123"/>
      <c r="E318" s="123"/>
      <c r="F318" s="123"/>
    </row>
    <row r="319" spans="1:6">
      <c r="A319" s="185" t="s">
        <v>278</v>
      </c>
      <c r="B319" s="123"/>
      <c r="C319" s="123"/>
      <c r="D319" s="123"/>
      <c r="E319" s="123"/>
      <c r="F319" s="123"/>
    </row>
    <row r="320" spans="1:6">
      <c r="A320" s="264" t="s">
        <v>279</v>
      </c>
      <c r="B320" s="47">
        <v>30</v>
      </c>
      <c r="C320" s="47">
        <v>30</v>
      </c>
      <c r="D320" s="47">
        <v>30</v>
      </c>
      <c r="E320" s="47">
        <v>30</v>
      </c>
      <c r="F320" s="47">
        <v>30</v>
      </c>
    </row>
    <row r="321" spans="1:6">
      <c r="A321" s="264" t="s">
        <v>280</v>
      </c>
      <c r="B321" s="47">
        <v>40</v>
      </c>
      <c r="C321" s="47">
        <v>40</v>
      </c>
      <c r="D321" s="47">
        <v>40</v>
      </c>
      <c r="E321" s="47">
        <v>40</v>
      </c>
      <c r="F321" s="47">
        <v>40</v>
      </c>
    </row>
    <row r="322" spans="1:6">
      <c r="A322" s="267"/>
      <c r="B322" s="123"/>
      <c r="C322" s="123"/>
      <c r="D322" s="123"/>
      <c r="E322" s="123"/>
      <c r="F322" s="123"/>
    </row>
    <row r="323" spans="1:6">
      <c r="A323" s="185" t="s">
        <v>135</v>
      </c>
      <c r="B323" s="156"/>
      <c r="C323" s="156"/>
      <c r="D323" s="156"/>
      <c r="E323" s="156"/>
      <c r="F323" s="156"/>
    </row>
    <row r="324" spans="1:6">
      <c r="A324" s="278" t="s">
        <v>136</v>
      </c>
      <c r="B324" s="50">
        <v>50</v>
      </c>
      <c r="C324" s="50">
        <v>50</v>
      </c>
      <c r="D324" s="50">
        <v>50</v>
      </c>
      <c r="E324" s="50">
        <v>50</v>
      </c>
      <c r="F324" s="50">
        <v>50</v>
      </c>
    </row>
    <row r="325" spans="1:6">
      <c r="A325" s="272" t="s">
        <v>137</v>
      </c>
      <c r="B325" s="47">
        <v>55</v>
      </c>
      <c r="C325" s="47">
        <v>55</v>
      </c>
      <c r="D325" s="47">
        <v>55</v>
      </c>
      <c r="E325" s="47">
        <v>55</v>
      </c>
      <c r="F325" s="47">
        <v>55</v>
      </c>
    </row>
    <row r="326" spans="1:6">
      <c r="A326" s="272" t="s">
        <v>138</v>
      </c>
      <c r="B326" s="47">
        <v>60</v>
      </c>
      <c r="C326" s="47">
        <v>60</v>
      </c>
      <c r="D326" s="47">
        <v>60</v>
      </c>
      <c r="E326" s="47">
        <v>60</v>
      </c>
      <c r="F326" s="47">
        <v>60</v>
      </c>
    </row>
    <row r="327" spans="1:6">
      <c r="A327" s="277" t="s">
        <v>139</v>
      </c>
      <c r="B327" s="49">
        <v>65</v>
      </c>
      <c r="C327" s="49">
        <v>65</v>
      </c>
      <c r="D327" s="49">
        <v>65</v>
      </c>
      <c r="E327" s="49">
        <v>65</v>
      </c>
      <c r="F327" s="49">
        <v>65</v>
      </c>
    </row>
    <row r="328" spans="1:6">
      <c r="A328" s="159"/>
      <c r="B328" s="156"/>
      <c r="C328" s="156"/>
      <c r="D328" s="156"/>
    </row>
    <row r="329" spans="1:6">
      <c r="A329" s="280" t="s">
        <v>144</v>
      </c>
      <c r="B329" s="200"/>
      <c r="C329" s="200"/>
      <c r="D329" s="200"/>
    </row>
    <row r="330" spans="1:6">
      <c r="A330" s="268" t="s">
        <v>145</v>
      </c>
      <c r="B330" s="47"/>
      <c r="C330" s="47"/>
      <c r="D330" s="47"/>
      <c r="E330" s="32"/>
      <c r="F330" s="32"/>
    </row>
    <row r="331" spans="1:6">
      <c r="A331" s="281" t="s">
        <v>103</v>
      </c>
      <c r="B331" s="47">
        <v>258</v>
      </c>
      <c r="C331" s="47">
        <v>239</v>
      </c>
      <c r="D331" s="47">
        <v>219</v>
      </c>
      <c r="E331" s="32">
        <v>199</v>
      </c>
      <c r="F331" s="32">
        <v>179</v>
      </c>
    </row>
    <row r="332" spans="1:6">
      <c r="A332" s="260"/>
      <c r="B332" s="47"/>
      <c r="C332" s="47"/>
      <c r="D332" s="47"/>
      <c r="E332" s="32"/>
      <c r="F332" s="32"/>
    </row>
    <row r="333" spans="1:6">
      <c r="A333" s="278" t="s">
        <v>104</v>
      </c>
      <c r="B333" s="47">
        <v>258</v>
      </c>
      <c r="C333" s="47">
        <v>239</v>
      </c>
      <c r="D333" s="47">
        <v>219</v>
      </c>
      <c r="E333" s="32">
        <v>199</v>
      </c>
      <c r="F333" s="32">
        <v>179</v>
      </c>
    </row>
    <row r="334" spans="1:6">
      <c r="A334" s="272" t="s">
        <v>105</v>
      </c>
      <c r="B334" s="47">
        <v>258</v>
      </c>
      <c r="C334" s="47">
        <v>239</v>
      </c>
      <c r="D334" s="47">
        <v>219</v>
      </c>
      <c r="E334" s="32">
        <v>199</v>
      </c>
      <c r="F334" s="32">
        <v>179</v>
      </c>
    </row>
    <row r="335" spans="1:6">
      <c r="A335" s="277" t="s">
        <v>106</v>
      </c>
      <c r="B335" s="47">
        <v>258</v>
      </c>
      <c r="C335" s="47">
        <v>239</v>
      </c>
      <c r="D335" s="47">
        <v>219</v>
      </c>
      <c r="E335" s="32">
        <v>199</v>
      </c>
      <c r="F335" s="32">
        <v>179</v>
      </c>
    </row>
    <row r="336" spans="1:6">
      <c r="A336" s="260"/>
      <c r="B336" s="47"/>
      <c r="C336" s="47"/>
      <c r="D336" s="47"/>
      <c r="E336" s="32"/>
      <c r="F336" s="32"/>
    </row>
    <row r="337" spans="1:6">
      <c r="A337" s="278" t="s">
        <v>107</v>
      </c>
      <c r="B337" s="47">
        <v>258</v>
      </c>
      <c r="C337" s="47">
        <v>239</v>
      </c>
      <c r="D337" s="47">
        <v>219</v>
      </c>
      <c r="E337" s="32">
        <v>199</v>
      </c>
      <c r="F337" s="32">
        <v>179</v>
      </c>
    </row>
    <row r="338" spans="1:6">
      <c r="A338" s="272" t="s">
        <v>108</v>
      </c>
      <c r="B338" s="47">
        <v>258</v>
      </c>
      <c r="C338" s="47">
        <v>239</v>
      </c>
      <c r="D338" s="47">
        <v>219</v>
      </c>
      <c r="E338" s="32">
        <v>199</v>
      </c>
      <c r="F338" s="32">
        <v>179</v>
      </c>
    </row>
    <row r="339" spans="1:6">
      <c r="A339" s="277" t="s">
        <v>109</v>
      </c>
      <c r="B339" s="47">
        <v>258</v>
      </c>
      <c r="C339" s="47">
        <v>239</v>
      </c>
      <c r="D339" s="47">
        <v>219</v>
      </c>
      <c r="E339" s="32">
        <v>199</v>
      </c>
      <c r="F339" s="32">
        <v>179</v>
      </c>
    </row>
    <row r="340" spans="1:6">
      <c r="A340" s="260"/>
      <c r="B340" s="47"/>
      <c r="C340" s="47"/>
      <c r="D340" s="47"/>
      <c r="E340" s="32"/>
      <c r="F340" s="32"/>
    </row>
    <row r="341" spans="1:6">
      <c r="A341" s="278" t="s">
        <v>110</v>
      </c>
      <c r="B341" s="47">
        <v>258</v>
      </c>
      <c r="C341" s="47">
        <v>239</v>
      </c>
      <c r="D341" s="47">
        <v>219</v>
      </c>
      <c r="E341" s="32">
        <v>199</v>
      </c>
      <c r="F341" s="32">
        <v>179</v>
      </c>
    </row>
    <row r="342" spans="1:6">
      <c r="A342" s="277" t="s">
        <v>111</v>
      </c>
      <c r="B342" s="47">
        <v>258</v>
      </c>
      <c r="C342" s="47">
        <v>239</v>
      </c>
      <c r="D342" s="47">
        <v>219</v>
      </c>
      <c r="E342" s="32">
        <v>199</v>
      </c>
      <c r="F342" s="32">
        <v>179</v>
      </c>
    </row>
    <row r="343" spans="1:6">
      <c r="A343" s="267"/>
      <c r="B343" s="47"/>
      <c r="C343" s="47"/>
      <c r="D343" s="47"/>
      <c r="E343" s="32"/>
      <c r="F343" s="32"/>
    </row>
    <row r="344" spans="1:6">
      <c r="A344" s="268" t="s">
        <v>361</v>
      </c>
      <c r="B344" s="156"/>
      <c r="C344" s="156"/>
      <c r="D344" s="156"/>
      <c r="E344" s="32"/>
      <c r="F344" s="32"/>
    </row>
    <row r="345" spans="1:6">
      <c r="A345" s="265" t="s">
        <v>84</v>
      </c>
      <c r="B345" s="114">
        <v>268</v>
      </c>
      <c r="C345" s="114">
        <v>248</v>
      </c>
      <c r="D345" s="114">
        <v>227</v>
      </c>
      <c r="E345" s="32">
        <v>206</v>
      </c>
      <c r="F345" s="32">
        <v>186</v>
      </c>
    </row>
    <row r="346" spans="1:6">
      <c r="A346" s="260"/>
      <c r="B346" s="156"/>
      <c r="C346" s="156"/>
      <c r="D346" s="156"/>
      <c r="E346" s="32"/>
      <c r="F346" s="32"/>
    </row>
    <row r="347" spans="1:6">
      <c r="A347" s="262" t="s">
        <v>85</v>
      </c>
      <c r="B347" s="50">
        <v>275</v>
      </c>
      <c r="C347" s="50">
        <v>254</v>
      </c>
      <c r="D347" s="50">
        <v>232</v>
      </c>
      <c r="E347" s="32">
        <v>211</v>
      </c>
      <c r="F347" s="32">
        <v>191</v>
      </c>
    </row>
    <row r="348" spans="1:6">
      <c r="A348" s="256" t="s">
        <v>86</v>
      </c>
      <c r="B348" s="50">
        <v>275</v>
      </c>
      <c r="C348" s="50">
        <v>254</v>
      </c>
      <c r="D348" s="50">
        <v>232</v>
      </c>
      <c r="E348" s="32">
        <v>211</v>
      </c>
      <c r="F348" s="32">
        <v>191</v>
      </c>
    </row>
    <row r="349" spans="1:6">
      <c r="A349" s="256" t="s">
        <v>87</v>
      </c>
      <c r="B349" s="50">
        <v>275</v>
      </c>
      <c r="C349" s="50">
        <v>254</v>
      </c>
      <c r="D349" s="50">
        <v>232</v>
      </c>
      <c r="E349" s="32">
        <v>211</v>
      </c>
      <c r="F349" s="32">
        <v>191</v>
      </c>
    </row>
    <row r="350" spans="1:6">
      <c r="A350" s="258" t="s">
        <v>88</v>
      </c>
      <c r="B350" s="50">
        <v>275</v>
      </c>
      <c r="C350" s="50">
        <v>254</v>
      </c>
      <c r="D350" s="50">
        <v>232</v>
      </c>
      <c r="E350" s="32">
        <v>211</v>
      </c>
      <c r="F350" s="32">
        <v>191</v>
      </c>
    </row>
    <row r="351" spans="1:6">
      <c r="A351" s="260"/>
      <c r="B351" s="50"/>
      <c r="C351" s="50"/>
      <c r="D351" s="50"/>
      <c r="E351" s="32"/>
      <c r="F351" s="32"/>
    </row>
    <row r="352" spans="1:6">
      <c r="A352" s="262" t="s">
        <v>89</v>
      </c>
      <c r="B352" s="50">
        <v>275</v>
      </c>
      <c r="C352" s="50">
        <v>254</v>
      </c>
      <c r="D352" s="50">
        <v>232</v>
      </c>
      <c r="E352" s="32">
        <v>211</v>
      </c>
      <c r="F352" s="32">
        <v>191</v>
      </c>
    </row>
    <row r="353" spans="1:6">
      <c r="A353" s="256" t="s">
        <v>90</v>
      </c>
      <c r="B353" s="50">
        <v>275</v>
      </c>
      <c r="C353" s="50">
        <v>254</v>
      </c>
      <c r="D353" s="50">
        <v>232</v>
      </c>
      <c r="E353" s="32">
        <v>211</v>
      </c>
      <c r="F353" s="32">
        <v>191</v>
      </c>
    </row>
    <row r="354" spans="1:6">
      <c r="A354" s="258" t="s">
        <v>91</v>
      </c>
      <c r="B354" s="50">
        <v>275</v>
      </c>
      <c r="C354" s="50">
        <v>254</v>
      </c>
      <c r="D354" s="50">
        <v>232</v>
      </c>
      <c r="E354" s="32">
        <v>211</v>
      </c>
      <c r="F354" s="32">
        <v>191</v>
      </c>
    </row>
    <row r="355" spans="1:6">
      <c r="A355" s="260"/>
      <c r="B355" s="50"/>
      <c r="C355" s="50"/>
      <c r="D355" s="50"/>
      <c r="E355" s="32"/>
      <c r="F355" s="32"/>
    </row>
    <row r="356" spans="1:6">
      <c r="A356" s="262" t="s">
        <v>92</v>
      </c>
      <c r="B356" s="50">
        <v>275</v>
      </c>
      <c r="C356" s="50">
        <v>254</v>
      </c>
      <c r="D356" s="50">
        <v>232</v>
      </c>
      <c r="E356" s="32">
        <v>211</v>
      </c>
      <c r="F356" s="32">
        <v>191</v>
      </c>
    </row>
    <row r="357" spans="1:6">
      <c r="A357" s="258" t="s">
        <v>93</v>
      </c>
      <c r="B357" s="50">
        <v>275</v>
      </c>
      <c r="C357" s="50">
        <v>254</v>
      </c>
      <c r="D357" s="50">
        <v>232</v>
      </c>
      <c r="E357" s="32">
        <v>211</v>
      </c>
      <c r="F357" s="32">
        <v>191</v>
      </c>
    </row>
    <row r="358" spans="1:6">
      <c r="A358" s="260"/>
      <c r="B358" s="50"/>
      <c r="C358" s="50"/>
      <c r="D358" s="50"/>
      <c r="E358" s="32"/>
      <c r="F358" s="32"/>
    </row>
    <row r="359" spans="1:6">
      <c r="A359" s="262" t="s">
        <v>94</v>
      </c>
      <c r="B359" s="50">
        <v>275</v>
      </c>
      <c r="C359" s="50">
        <v>254</v>
      </c>
      <c r="D359" s="50">
        <v>232</v>
      </c>
      <c r="E359" s="32">
        <v>211</v>
      </c>
      <c r="F359" s="32">
        <v>191</v>
      </c>
    </row>
    <row r="360" spans="1:6">
      <c r="A360" s="256" t="s">
        <v>95</v>
      </c>
      <c r="B360" s="50">
        <v>275</v>
      </c>
      <c r="C360" s="50">
        <v>254</v>
      </c>
      <c r="D360" s="50">
        <v>232</v>
      </c>
      <c r="E360" s="32">
        <v>211</v>
      </c>
      <c r="F360" s="32">
        <v>191</v>
      </c>
    </row>
    <row r="361" spans="1:6">
      <c r="A361" s="258" t="s">
        <v>96</v>
      </c>
      <c r="B361" s="50">
        <v>275</v>
      </c>
      <c r="C361" s="50">
        <v>254</v>
      </c>
      <c r="D361" s="50">
        <v>232</v>
      </c>
      <c r="E361" s="32">
        <v>211</v>
      </c>
      <c r="F361" s="32">
        <v>191</v>
      </c>
    </row>
    <row r="362" spans="1:6">
      <c r="A362" s="260"/>
      <c r="B362" s="50"/>
      <c r="C362" s="50"/>
      <c r="D362" s="50"/>
      <c r="E362" s="32"/>
      <c r="F362" s="32"/>
    </row>
    <row r="363" spans="1:6">
      <c r="A363" s="262" t="s">
        <v>97</v>
      </c>
      <c r="B363" s="50">
        <v>275</v>
      </c>
      <c r="C363" s="50">
        <v>254</v>
      </c>
      <c r="D363" s="50">
        <v>232</v>
      </c>
      <c r="E363" s="32">
        <v>211</v>
      </c>
      <c r="F363" s="32">
        <v>191</v>
      </c>
    </row>
    <row r="364" spans="1:6">
      <c r="A364" s="258" t="s">
        <v>99</v>
      </c>
      <c r="B364" s="50">
        <v>275</v>
      </c>
      <c r="C364" s="50">
        <v>254</v>
      </c>
      <c r="D364" s="50">
        <v>232</v>
      </c>
      <c r="E364" s="32">
        <v>211</v>
      </c>
      <c r="F364" s="32">
        <v>191</v>
      </c>
    </row>
    <row r="365" spans="1:6">
      <c r="A365" s="267"/>
      <c r="B365" s="123"/>
      <c r="C365" s="123"/>
      <c r="D365" s="123"/>
      <c r="E365" s="32"/>
      <c r="F365" s="32"/>
    </row>
    <row r="366" spans="1:6">
      <c r="A366" s="268" t="s">
        <v>349</v>
      </c>
      <c r="B366" s="115"/>
      <c r="C366" s="115"/>
      <c r="D366" s="115"/>
      <c r="E366" s="32"/>
      <c r="F366" s="32"/>
    </row>
    <row r="367" spans="1:6">
      <c r="A367" s="262" t="s">
        <v>350</v>
      </c>
      <c r="B367" s="114">
        <v>278</v>
      </c>
      <c r="C367" s="114">
        <v>257</v>
      </c>
      <c r="D367" s="114">
        <v>236</v>
      </c>
      <c r="E367" s="32">
        <v>214</v>
      </c>
      <c r="F367" s="32">
        <v>193</v>
      </c>
    </row>
    <row r="368" spans="1:6">
      <c r="A368" s="260"/>
      <c r="B368" s="156"/>
      <c r="C368" s="156"/>
      <c r="D368" s="156"/>
      <c r="E368" s="32"/>
      <c r="F368" s="32"/>
    </row>
    <row r="369" spans="1:6">
      <c r="A369" s="262" t="s">
        <v>351</v>
      </c>
      <c r="B369" s="50">
        <v>285</v>
      </c>
      <c r="C369" s="50">
        <v>263</v>
      </c>
      <c r="D369" s="50">
        <v>239</v>
      </c>
      <c r="E369" s="32">
        <v>219</v>
      </c>
      <c r="F369" s="32">
        <v>197</v>
      </c>
    </row>
    <row r="370" spans="1:6">
      <c r="A370" s="260"/>
      <c r="B370" s="50"/>
      <c r="C370" s="50"/>
      <c r="D370" s="50"/>
      <c r="E370" s="32"/>
      <c r="F370" s="32"/>
    </row>
    <row r="371" spans="1:6">
      <c r="A371" s="262" t="s">
        <v>352</v>
      </c>
      <c r="B371" s="50">
        <v>285</v>
      </c>
      <c r="C371" s="50">
        <v>263</v>
      </c>
      <c r="D371" s="50">
        <v>239</v>
      </c>
      <c r="E371" s="32">
        <v>219</v>
      </c>
      <c r="F371" s="32">
        <v>197</v>
      </c>
    </row>
    <row r="372" spans="1:6">
      <c r="A372" s="260"/>
      <c r="B372" s="50"/>
      <c r="C372" s="50"/>
      <c r="D372" s="50"/>
      <c r="E372" s="32"/>
      <c r="F372" s="32"/>
    </row>
    <row r="373" spans="1:6">
      <c r="A373" s="265" t="s">
        <v>353</v>
      </c>
      <c r="B373" s="49">
        <v>291</v>
      </c>
      <c r="C373" s="49">
        <v>269</v>
      </c>
      <c r="D373" s="49">
        <v>247</v>
      </c>
      <c r="E373" s="32">
        <v>224</v>
      </c>
      <c r="F373" s="32">
        <v>202</v>
      </c>
    </row>
    <row r="374" spans="1:6">
      <c r="A374" s="260"/>
      <c r="B374" s="49"/>
      <c r="C374" s="49"/>
      <c r="D374" s="49"/>
      <c r="E374" s="32"/>
      <c r="F374" s="32"/>
    </row>
    <row r="375" spans="1:6">
      <c r="A375" s="265" t="s">
        <v>354</v>
      </c>
      <c r="B375" s="49">
        <v>291</v>
      </c>
      <c r="C375" s="49">
        <v>269</v>
      </c>
      <c r="D375" s="49">
        <v>247</v>
      </c>
      <c r="E375" s="32">
        <v>224</v>
      </c>
      <c r="F375" s="32">
        <v>202</v>
      </c>
    </row>
    <row r="376" spans="1:6">
      <c r="A376" s="260"/>
      <c r="B376" s="49"/>
      <c r="C376" s="49"/>
      <c r="D376" s="49"/>
      <c r="E376" s="32"/>
      <c r="F376" s="32"/>
    </row>
    <row r="377" spans="1:6">
      <c r="A377" s="265" t="s">
        <v>355</v>
      </c>
      <c r="B377" s="49">
        <v>291</v>
      </c>
      <c r="C377" s="49">
        <v>269</v>
      </c>
      <c r="D377" s="49">
        <v>247</v>
      </c>
      <c r="E377" s="32">
        <v>224</v>
      </c>
      <c r="F377" s="32">
        <v>202</v>
      </c>
    </row>
    <row r="378" spans="1:6">
      <c r="A378" s="260"/>
      <c r="B378" s="49"/>
      <c r="C378" s="49"/>
      <c r="D378" s="49"/>
      <c r="E378" s="32"/>
      <c r="F378" s="32"/>
    </row>
    <row r="379" spans="1:6">
      <c r="A379" s="265" t="s">
        <v>356</v>
      </c>
      <c r="B379" s="49">
        <v>291</v>
      </c>
      <c r="C379" s="49">
        <v>269</v>
      </c>
      <c r="D379" s="49">
        <v>247</v>
      </c>
      <c r="E379" s="32">
        <v>224</v>
      </c>
      <c r="F379" s="32">
        <v>202</v>
      </c>
    </row>
    <row r="380" spans="1:6">
      <c r="A380" s="260"/>
      <c r="B380" s="49"/>
      <c r="C380" s="49"/>
      <c r="D380" s="49"/>
      <c r="E380" s="32"/>
      <c r="F380" s="32"/>
    </row>
    <row r="381" spans="1:6">
      <c r="A381" s="265" t="s">
        <v>357</v>
      </c>
      <c r="B381" s="49">
        <v>291</v>
      </c>
      <c r="C381" s="49">
        <v>269</v>
      </c>
      <c r="D381" s="49">
        <v>247</v>
      </c>
      <c r="E381" s="32">
        <v>224</v>
      </c>
      <c r="F381" s="32">
        <v>202</v>
      </c>
    </row>
    <row r="382" spans="1:6">
      <c r="A382" s="256"/>
      <c r="B382" s="49"/>
      <c r="C382" s="49"/>
      <c r="D382" s="49"/>
      <c r="E382" s="32"/>
      <c r="F382" s="32"/>
    </row>
    <row r="383" spans="1:6">
      <c r="A383" s="256" t="s">
        <v>359</v>
      </c>
      <c r="B383" s="49">
        <v>291</v>
      </c>
      <c r="C383" s="49">
        <v>269</v>
      </c>
      <c r="D383" s="49">
        <v>247</v>
      </c>
      <c r="E383" s="32">
        <v>224</v>
      </c>
      <c r="F383" s="32">
        <v>202</v>
      </c>
    </row>
    <row r="384" spans="1:6">
      <c r="A384" s="256"/>
      <c r="B384" s="49"/>
      <c r="C384" s="49"/>
      <c r="D384" s="49"/>
      <c r="E384" s="32"/>
      <c r="F384" s="32"/>
    </row>
    <row r="385" spans="1:6">
      <c r="A385" s="256" t="s">
        <v>358</v>
      </c>
      <c r="B385" s="49">
        <v>291</v>
      </c>
      <c r="C385" s="49">
        <v>269</v>
      </c>
      <c r="D385" s="49">
        <v>247</v>
      </c>
      <c r="E385" s="32">
        <v>224</v>
      </c>
      <c r="F385" s="32">
        <v>202</v>
      </c>
    </row>
    <row r="386" spans="1:6">
      <c r="A386" s="256"/>
      <c r="B386" s="49"/>
      <c r="C386" s="49"/>
      <c r="D386" s="49"/>
      <c r="E386" s="32"/>
      <c r="F386" s="32"/>
    </row>
    <row r="387" spans="1:6">
      <c r="A387" s="259" t="s">
        <v>360</v>
      </c>
      <c r="B387" s="49">
        <v>291</v>
      </c>
      <c r="C387" s="49">
        <v>269</v>
      </c>
      <c r="D387" s="49">
        <v>247</v>
      </c>
      <c r="E387" s="32">
        <v>224</v>
      </c>
      <c r="F387" s="32">
        <v>202</v>
      </c>
    </row>
    <row r="388" spans="1:6">
      <c r="A388" s="267"/>
      <c r="B388" s="156"/>
      <c r="C388" s="156"/>
      <c r="D388" s="156"/>
      <c r="E388" s="32"/>
      <c r="F388" s="32"/>
    </row>
    <row r="389" spans="1:6">
      <c r="A389" s="279" t="s">
        <v>150</v>
      </c>
      <c r="B389" s="50"/>
      <c r="C389" s="50"/>
      <c r="D389" s="50"/>
      <c r="E389" s="32"/>
      <c r="F389" s="32"/>
    </row>
    <row r="390" spans="1:6">
      <c r="A390" s="278" t="s">
        <v>113</v>
      </c>
      <c r="B390" s="47">
        <v>301</v>
      </c>
      <c r="C390" s="47">
        <v>278</v>
      </c>
      <c r="D390" s="47">
        <v>255</v>
      </c>
      <c r="E390" s="32">
        <v>232</v>
      </c>
      <c r="F390" s="32">
        <v>209</v>
      </c>
    </row>
    <row r="391" spans="1:6">
      <c r="A391" s="272" t="s">
        <v>114</v>
      </c>
      <c r="B391" s="47">
        <v>301</v>
      </c>
      <c r="C391" s="47">
        <v>278</v>
      </c>
      <c r="D391" s="47">
        <v>255</v>
      </c>
      <c r="E391" s="32">
        <v>232</v>
      </c>
      <c r="F391" s="32">
        <v>209</v>
      </c>
    </row>
    <row r="392" spans="1:6">
      <c r="A392" s="277" t="s">
        <v>115</v>
      </c>
      <c r="B392" s="156">
        <v>307</v>
      </c>
      <c r="C392" s="156">
        <v>284</v>
      </c>
      <c r="D392" s="156">
        <v>260</v>
      </c>
      <c r="E392" s="32">
        <v>237</v>
      </c>
      <c r="F392" s="32">
        <v>213</v>
      </c>
    </row>
    <row r="393" spans="1:6">
      <c r="A393" s="260"/>
      <c r="B393" s="156"/>
      <c r="C393" s="156"/>
      <c r="D393" s="156"/>
      <c r="E393" s="32"/>
      <c r="F393" s="32"/>
    </row>
    <row r="394" spans="1:6">
      <c r="A394" s="278" t="s">
        <v>116</v>
      </c>
      <c r="B394" s="156">
        <v>307</v>
      </c>
      <c r="C394" s="156">
        <v>284</v>
      </c>
      <c r="D394" s="156">
        <v>260</v>
      </c>
      <c r="E394" s="32">
        <v>237</v>
      </c>
      <c r="F394" s="32">
        <v>213</v>
      </c>
    </row>
    <row r="395" spans="1:6">
      <c r="A395" s="272" t="s">
        <v>117</v>
      </c>
      <c r="B395" s="156">
        <v>307</v>
      </c>
      <c r="C395" s="156">
        <v>284</v>
      </c>
      <c r="D395" s="156">
        <v>260</v>
      </c>
      <c r="E395" s="32">
        <v>237</v>
      </c>
      <c r="F395" s="32">
        <v>213</v>
      </c>
    </row>
    <row r="396" spans="1:6">
      <c r="A396" s="260"/>
      <c r="B396" s="156"/>
      <c r="C396" s="156"/>
      <c r="D396" s="156"/>
      <c r="E396" s="32"/>
      <c r="F396" s="32"/>
    </row>
    <row r="397" spans="1:6">
      <c r="A397" s="272" t="s">
        <v>118</v>
      </c>
      <c r="B397" s="156">
        <v>307</v>
      </c>
      <c r="C397" s="156">
        <v>284</v>
      </c>
      <c r="D397" s="156">
        <v>260</v>
      </c>
      <c r="E397" s="32">
        <v>237</v>
      </c>
      <c r="F397" s="32">
        <v>213</v>
      </c>
    </row>
    <row r="398" spans="1:6">
      <c r="A398" s="277" t="s">
        <v>119</v>
      </c>
      <c r="B398" s="156">
        <v>324</v>
      </c>
      <c r="C398" s="156">
        <v>299</v>
      </c>
      <c r="D398" s="156">
        <v>274</v>
      </c>
      <c r="E398" s="32">
        <v>249</v>
      </c>
      <c r="F398" s="32">
        <v>224</v>
      </c>
    </row>
    <row r="399" spans="1:6">
      <c r="A399" s="260"/>
      <c r="B399" s="156"/>
      <c r="C399" s="156"/>
      <c r="D399" s="156"/>
      <c r="E399" s="32"/>
      <c r="F399" s="32"/>
    </row>
    <row r="400" spans="1:6">
      <c r="A400" s="272" t="s">
        <v>120</v>
      </c>
      <c r="B400" s="156">
        <v>324</v>
      </c>
      <c r="C400" s="156">
        <v>299</v>
      </c>
      <c r="D400" s="156">
        <v>274</v>
      </c>
      <c r="E400" s="32">
        <v>249</v>
      </c>
      <c r="F400" s="32">
        <v>224</v>
      </c>
    </row>
    <row r="401" spans="1:6">
      <c r="A401" s="270"/>
      <c r="B401" s="156"/>
      <c r="C401" s="156"/>
      <c r="D401" s="156"/>
      <c r="E401" s="32"/>
      <c r="F401" s="32"/>
    </row>
    <row r="402" spans="1:6">
      <c r="A402" s="170" t="s">
        <v>225</v>
      </c>
      <c r="B402" s="50"/>
      <c r="C402" s="50"/>
      <c r="D402" s="50"/>
      <c r="E402" s="32"/>
      <c r="F402" s="32"/>
    </row>
    <row r="403" spans="1:6">
      <c r="A403" s="273" t="s">
        <v>282</v>
      </c>
      <c r="B403" s="50">
        <v>155</v>
      </c>
      <c r="C403" s="50">
        <v>143</v>
      </c>
      <c r="D403" s="50">
        <v>131</v>
      </c>
      <c r="E403" s="32">
        <v>119</v>
      </c>
      <c r="F403" s="32">
        <v>107</v>
      </c>
    </row>
    <row r="404" spans="1:6">
      <c r="A404" s="276" t="s">
        <v>283</v>
      </c>
      <c r="B404" s="50">
        <v>155</v>
      </c>
      <c r="C404" s="50">
        <v>143</v>
      </c>
      <c r="D404" s="50">
        <v>131</v>
      </c>
      <c r="E404" s="32">
        <v>119</v>
      </c>
      <c r="F404" s="32">
        <v>107</v>
      </c>
    </row>
    <row r="405" spans="1:6">
      <c r="A405" s="260"/>
      <c r="B405" s="50"/>
      <c r="C405" s="50"/>
      <c r="D405" s="50"/>
      <c r="E405" s="32"/>
      <c r="F405" s="32"/>
    </row>
    <row r="406" spans="1:6">
      <c r="A406" s="273" t="s">
        <v>284</v>
      </c>
      <c r="B406" s="50">
        <v>155</v>
      </c>
      <c r="C406" s="50">
        <v>143</v>
      </c>
      <c r="D406" s="50">
        <v>131</v>
      </c>
      <c r="E406" s="32">
        <v>119</v>
      </c>
      <c r="F406" s="32">
        <v>107</v>
      </c>
    </row>
    <row r="407" spans="1:6">
      <c r="A407" s="271" t="s">
        <v>285</v>
      </c>
      <c r="B407" s="50">
        <v>155</v>
      </c>
      <c r="C407" s="50">
        <v>143</v>
      </c>
      <c r="D407" s="50">
        <v>131</v>
      </c>
      <c r="E407" s="32">
        <v>119</v>
      </c>
      <c r="F407" s="32">
        <v>107</v>
      </c>
    </row>
    <row r="408" spans="1:6">
      <c r="A408" s="276" t="s">
        <v>286</v>
      </c>
      <c r="B408" s="50">
        <v>155</v>
      </c>
      <c r="C408" s="50">
        <v>143</v>
      </c>
      <c r="D408" s="50">
        <v>131</v>
      </c>
      <c r="E408" s="32">
        <v>119</v>
      </c>
      <c r="F408" s="32">
        <v>107</v>
      </c>
    </row>
    <row r="409" spans="1:6">
      <c r="A409" s="260"/>
      <c r="B409" s="47"/>
      <c r="C409" s="47"/>
      <c r="D409" s="47"/>
      <c r="E409" s="32"/>
      <c r="F409" s="32"/>
    </row>
    <row r="410" spans="1:6">
      <c r="A410" s="273" t="s">
        <v>287</v>
      </c>
      <c r="B410" s="47">
        <v>158</v>
      </c>
      <c r="C410" s="47">
        <v>146</v>
      </c>
      <c r="D410" s="47">
        <v>134</v>
      </c>
      <c r="E410" s="32">
        <v>122</v>
      </c>
      <c r="F410" s="32">
        <v>110</v>
      </c>
    </row>
    <row r="411" spans="1:6">
      <c r="A411" s="271" t="s">
        <v>288</v>
      </c>
      <c r="B411" s="47">
        <v>158</v>
      </c>
      <c r="C411" s="47">
        <v>146</v>
      </c>
      <c r="D411" s="47">
        <v>134</v>
      </c>
      <c r="E411" s="32">
        <v>122</v>
      </c>
      <c r="F411" s="32">
        <v>110</v>
      </c>
    </row>
    <row r="412" spans="1:6">
      <c r="A412" s="271" t="s">
        <v>289</v>
      </c>
      <c r="B412" s="47">
        <v>158</v>
      </c>
      <c r="C412" s="47">
        <v>146</v>
      </c>
      <c r="D412" s="47">
        <v>134</v>
      </c>
      <c r="E412" s="32">
        <v>122</v>
      </c>
      <c r="F412" s="32">
        <v>110</v>
      </c>
    </row>
    <row r="413" spans="1:6">
      <c r="A413" s="260"/>
      <c r="B413" s="47"/>
      <c r="C413" s="47"/>
      <c r="D413" s="47"/>
      <c r="E413" s="32"/>
      <c r="F413" s="32"/>
    </row>
    <row r="414" spans="1:6">
      <c r="A414" s="271" t="s">
        <v>290</v>
      </c>
      <c r="B414" s="47">
        <v>158</v>
      </c>
      <c r="C414" s="47">
        <v>146</v>
      </c>
      <c r="D414" s="47">
        <v>134</v>
      </c>
      <c r="E414" s="32">
        <v>122</v>
      </c>
      <c r="F414" s="32">
        <v>110</v>
      </c>
    </row>
    <row r="415" spans="1:6">
      <c r="A415" s="271" t="s">
        <v>291</v>
      </c>
      <c r="B415" s="47">
        <v>158</v>
      </c>
      <c r="C415" s="47">
        <v>146</v>
      </c>
      <c r="D415" s="47">
        <v>134</v>
      </c>
      <c r="E415" s="32">
        <v>122</v>
      </c>
      <c r="F415" s="32">
        <v>110</v>
      </c>
    </row>
    <row r="416" spans="1:6">
      <c r="A416" s="260"/>
      <c r="B416" s="47"/>
      <c r="C416" s="47"/>
      <c r="D416" s="47"/>
      <c r="E416" s="32"/>
      <c r="F416" s="32"/>
    </row>
    <row r="417" spans="1:6">
      <c r="A417" s="273" t="s">
        <v>292</v>
      </c>
      <c r="B417" s="47">
        <v>161</v>
      </c>
      <c r="C417" s="47">
        <v>149</v>
      </c>
      <c r="D417" s="47">
        <v>137</v>
      </c>
      <c r="E417" s="32">
        <v>125</v>
      </c>
      <c r="F417" s="32">
        <v>113</v>
      </c>
    </row>
    <row r="418" spans="1:6">
      <c r="A418" s="273" t="s">
        <v>293</v>
      </c>
      <c r="B418" s="47">
        <v>161</v>
      </c>
      <c r="C418" s="47">
        <v>149</v>
      </c>
      <c r="D418" s="47">
        <v>137</v>
      </c>
      <c r="E418" s="32">
        <v>125</v>
      </c>
      <c r="F418" s="32">
        <v>113</v>
      </c>
    </row>
    <row r="419" spans="1:6">
      <c r="A419" s="260"/>
      <c r="B419" s="47"/>
      <c r="C419" s="47"/>
      <c r="D419" s="47"/>
      <c r="E419" s="32"/>
      <c r="F419" s="32"/>
    </row>
    <row r="420" spans="1:6">
      <c r="A420" s="273" t="s">
        <v>294</v>
      </c>
      <c r="B420" s="47">
        <v>161</v>
      </c>
      <c r="C420" s="47">
        <v>149</v>
      </c>
      <c r="D420" s="47">
        <v>137</v>
      </c>
      <c r="E420" s="32">
        <v>125</v>
      </c>
      <c r="F420" s="32">
        <v>113</v>
      </c>
    </row>
    <row r="421" spans="1:6">
      <c r="A421" s="273" t="s">
        <v>295</v>
      </c>
      <c r="B421" s="47">
        <v>161</v>
      </c>
      <c r="C421" s="47">
        <v>149</v>
      </c>
      <c r="D421" s="47">
        <v>137</v>
      </c>
      <c r="E421" s="32">
        <v>125</v>
      </c>
      <c r="F421" s="32">
        <v>113</v>
      </c>
    </row>
    <row r="422" spans="1:6">
      <c r="A422" s="260"/>
      <c r="B422" s="47"/>
      <c r="C422" s="47"/>
      <c r="D422" s="47"/>
      <c r="E422" s="32"/>
      <c r="F422" s="32"/>
    </row>
    <row r="423" spans="1:6">
      <c r="A423" s="269" t="s">
        <v>296</v>
      </c>
      <c r="B423" s="47">
        <v>161</v>
      </c>
      <c r="C423" s="47">
        <v>149</v>
      </c>
      <c r="D423" s="47">
        <v>137</v>
      </c>
      <c r="E423" s="32">
        <v>125</v>
      </c>
      <c r="F423" s="32">
        <v>113</v>
      </c>
    </row>
    <row r="424" spans="1:6">
      <c r="A424" s="260"/>
      <c r="B424" s="47"/>
      <c r="C424" s="47"/>
      <c r="D424" s="47"/>
      <c r="E424" s="32"/>
      <c r="F424" s="32"/>
    </row>
    <row r="425" spans="1:6">
      <c r="A425" s="271" t="s">
        <v>297</v>
      </c>
      <c r="B425" s="47">
        <v>161</v>
      </c>
      <c r="C425" s="47">
        <v>149</v>
      </c>
      <c r="D425" s="47">
        <v>137</v>
      </c>
      <c r="E425" s="32">
        <v>125</v>
      </c>
      <c r="F425" s="32">
        <v>113</v>
      </c>
    </row>
    <row r="426" spans="1:6">
      <c r="A426" s="275"/>
      <c r="B426" s="47"/>
      <c r="C426" s="47"/>
      <c r="D426" s="47"/>
      <c r="E426" s="32"/>
      <c r="F426" s="32"/>
    </row>
    <row r="427" spans="1:6">
      <c r="A427" s="271" t="s">
        <v>298</v>
      </c>
      <c r="B427" s="47">
        <v>161</v>
      </c>
      <c r="C427" s="47">
        <v>149</v>
      </c>
      <c r="D427" s="47">
        <v>137</v>
      </c>
      <c r="E427" s="32">
        <v>125</v>
      </c>
      <c r="F427" s="32">
        <v>113</v>
      </c>
    </row>
    <row r="428" spans="1:6">
      <c r="A428" s="260"/>
      <c r="B428" s="156"/>
      <c r="C428" s="156"/>
      <c r="D428" s="156"/>
      <c r="E428" s="32"/>
      <c r="F428" s="32"/>
    </row>
    <row r="429" spans="1:6">
      <c r="A429" s="268" t="s">
        <v>146</v>
      </c>
      <c r="B429" s="121"/>
      <c r="C429" s="121"/>
      <c r="D429" s="121"/>
      <c r="E429" s="32"/>
      <c r="F429" s="32"/>
    </row>
    <row r="430" spans="1:6">
      <c r="A430" s="265" t="s">
        <v>77</v>
      </c>
      <c r="B430" s="156">
        <v>277</v>
      </c>
      <c r="C430" s="156">
        <v>255</v>
      </c>
      <c r="D430" s="156">
        <v>234</v>
      </c>
      <c r="E430" s="32">
        <v>213</v>
      </c>
      <c r="F430" s="32">
        <v>192</v>
      </c>
    </row>
    <row r="431" spans="1:6">
      <c r="A431" s="260"/>
      <c r="B431" s="156"/>
      <c r="C431" s="156"/>
      <c r="D431" s="156"/>
      <c r="E431" s="32"/>
      <c r="F431" s="32"/>
    </row>
    <row r="432" spans="1:6">
      <c r="A432" s="262" t="s">
        <v>78</v>
      </c>
      <c r="B432" s="156">
        <v>277</v>
      </c>
      <c r="C432" s="156">
        <v>255</v>
      </c>
      <c r="D432" s="156">
        <v>234</v>
      </c>
      <c r="E432" s="32">
        <v>213</v>
      </c>
      <c r="F432" s="32">
        <v>192</v>
      </c>
    </row>
    <row r="433" spans="1:6">
      <c r="A433" s="260"/>
      <c r="B433" s="156"/>
      <c r="C433" s="156"/>
      <c r="D433" s="156"/>
      <c r="E433" s="32"/>
      <c r="F433" s="32"/>
    </row>
    <row r="434" spans="1:6">
      <c r="A434" s="256" t="s">
        <v>79</v>
      </c>
      <c r="B434" s="156">
        <v>277</v>
      </c>
      <c r="C434" s="156">
        <v>255</v>
      </c>
      <c r="D434" s="156">
        <v>234</v>
      </c>
      <c r="E434" s="32">
        <v>213</v>
      </c>
      <c r="F434" s="32">
        <v>192</v>
      </c>
    </row>
    <row r="435" spans="1:6">
      <c r="A435" s="256" t="s">
        <v>80</v>
      </c>
      <c r="B435" s="156">
        <v>277</v>
      </c>
      <c r="C435" s="156">
        <v>255</v>
      </c>
      <c r="D435" s="156">
        <v>234</v>
      </c>
      <c r="E435" s="32">
        <v>213</v>
      </c>
      <c r="F435" s="32">
        <v>192</v>
      </c>
    </row>
    <row r="436" spans="1:6">
      <c r="A436" s="258" t="s">
        <v>81</v>
      </c>
      <c r="B436" s="156">
        <v>277</v>
      </c>
      <c r="C436" s="156">
        <v>255</v>
      </c>
      <c r="D436" s="156">
        <v>234</v>
      </c>
      <c r="E436" s="32">
        <v>213</v>
      </c>
      <c r="F436" s="32">
        <v>192</v>
      </c>
    </row>
    <row r="437" spans="1:6">
      <c r="A437" s="260"/>
      <c r="B437" s="156"/>
      <c r="C437" s="156"/>
      <c r="D437" s="156"/>
      <c r="E437" s="32"/>
      <c r="F437" s="32"/>
    </row>
    <row r="438" spans="1:6">
      <c r="A438" s="265" t="s">
        <v>82</v>
      </c>
      <c r="B438" s="156">
        <v>277</v>
      </c>
      <c r="C438" s="156">
        <v>255</v>
      </c>
      <c r="D438" s="156">
        <v>234</v>
      </c>
      <c r="E438" s="32">
        <v>213</v>
      </c>
      <c r="F438" s="32">
        <v>192</v>
      </c>
    </row>
    <row r="439" spans="1:6">
      <c r="A439" s="260"/>
      <c r="B439" s="156"/>
      <c r="C439" s="156"/>
      <c r="D439" s="156"/>
      <c r="E439" s="32"/>
      <c r="F439" s="32"/>
    </row>
    <row r="440" spans="1:6">
      <c r="A440" s="265" t="s">
        <v>83</v>
      </c>
      <c r="B440" s="156">
        <v>277</v>
      </c>
      <c r="C440" s="156">
        <v>255</v>
      </c>
      <c r="D440" s="156">
        <v>234</v>
      </c>
      <c r="E440" s="32">
        <v>213</v>
      </c>
      <c r="F440" s="32">
        <v>192</v>
      </c>
    </row>
    <row r="441" spans="1:6">
      <c r="A441" s="267"/>
      <c r="B441" s="156"/>
      <c r="C441" s="156"/>
      <c r="D441" s="156"/>
      <c r="E441" s="32"/>
      <c r="F441" s="32"/>
    </row>
    <row r="442" spans="1:6">
      <c r="A442" s="268" t="s">
        <v>147</v>
      </c>
      <c r="B442" s="156"/>
      <c r="C442" s="156"/>
      <c r="D442" s="156"/>
      <c r="E442" s="32"/>
      <c r="F442" s="32"/>
    </row>
    <row r="443" spans="1:6">
      <c r="A443" s="265" t="s">
        <v>64</v>
      </c>
      <c r="B443" s="156">
        <v>277</v>
      </c>
      <c r="C443" s="156">
        <v>255</v>
      </c>
      <c r="D443" s="156">
        <v>234</v>
      </c>
      <c r="E443" s="32">
        <v>213</v>
      </c>
      <c r="F443" s="32">
        <v>192</v>
      </c>
    </row>
    <row r="444" spans="1:6">
      <c r="A444" s="260"/>
      <c r="B444" s="156"/>
      <c r="C444" s="156"/>
      <c r="D444" s="156"/>
      <c r="E444" s="32"/>
      <c r="F444" s="32"/>
    </row>
    <row r="445" spans="1:6">
      <c r="A445" s="262" t="s">
        <v>65</v>
      </c>
      <c r="B445" s="156">
        <v>277</v>
      </c>
      <c r="C445" s="156">
        <v>255</v>
      </c>
      <c r="D445" s="156">
        <v>234</v>
      </c>
      <c r="E445" s="32">
        <v>213</v>
      </c>
      <c r="F445" s="32">
        <v>192</v>
      </c>
    </row>
    <row r="446" spans="1:6">
      <c r="A446" s="256" t="s">
        <v>66</v>
      </c>
      <c r="B446" s="156">
        <v>277</v>
      </c>
      <c r="C446" s="156">
        <v>255</v>
      </c>
      <c r="D446" s="156">
        <v>234</v>
      </c>
      <c r="E446" s="32">
        <v>213</v>
      </c>
      <c r="F446" s="32">
        <v>192</v>
      </c>
    </row>
    <row r="447" spans="1:6">
      <c r="A447" s="256" t="s">
        <v>67</v>
      </c>
      <c r="B447" s="156">
        <v>277</v>
      </c>
      <c r="C447" s="156">
        <v>255</v>
      </c>
      <c r="D447" s="156">
        <v>234</v>
      </c>
      <c r="E447" s="32">
        <v>213</v>
      </c>
      <c r="F447" s="32">
        <v>192</v>
      </c>
    </row>
    <row r="448" spans="1:6">
      <c r="A448" s="258" t="s">
        <v>68</v>
      </c>
      <c r="B448" s="156">
        <v>277</v>
      </c>
      <c r="C448" s="156">
        <v>255</v>
      </c>
      <c r="D448" s="156">
        <v>234</v>
      </c>
      <c r="E448" s="32">
        <v>213</v>
      </c>
      <c r="F448" s="32">
        <v>192</v>
      </c>
    </row>
    <row r="449" spans="1:6">
      <c r="A449" s="260"/>
      <c r="B449" s="156"/>
      <c r="C449" s="156"/>
      <c r="D449" s="156"/>
      <c r="E449" s="32"/>
      <c r="F449" s="32"/>
    </row>
    <row r="450" spans="1:6">
      <c r="A450" s="262" t="s">
        <v>69</v>
      </c>
      <c r="B450" s="156">
        <v>277</v>
      </c>
      <c r="C450" s="156">
        <v>255</v>
      </c>
      <c r="D450" s="156">
        <v>234</v>
      </c>
      <c r="E450" s="32">
        <v>213</v>
      </c>
      <c r="F450" s="32">
        <v>192</v>
      </c>
    </row>
    <row r="451" spans="1:6">
      <c r="A451" s="256" t="s">
        <v>70</v>
      </c>
      <c r="B451" s="156">
        <v>277</v>
      </c>
      <c r="C451" s="156">
        <v>255</v>
      </c>
      <c r="D451" s="156">
        <v>234</v>
      </c>
      <c r="E451" s="32">
        <v>213</v>
      </c>
      <c r="F451" s="32">
        <v>192</v>
      </c>
    </row>
    <row r="452" spans="1:6">
      <c r="A452" s="256" t="s">
        <v>71</v>
      </c>
      <c r="B452" s="156">
        <v>277</v>
      </c>
      <c r="C452" s="156">
        <v>255</v>
      </c>
      <c r="D452" s="156">
        <v>234</v>
      </c>
      <c r="E452" s="32">
        <v>213</v>
      </c>
      <c r="F452" s="32">
        <v>192</v>
      </c>
    </row>
    <row r="453" spans="1:6">
      <c r="A453" s="256" t="s">
        <v>72</v>
      </c>
      <c r="B453" s="156">
        <v>277</v>
      </c>
      <c r="C453" s="156">
        <v>255</v>
      </c>
      <c r="D453" s="156">
        <v>234</v>
      </c>
      <c r="E453" s="32">
        <v>213</v>
      </c>
      <c r="F453" s="32">
        <v>192</v>
      </c>
    </row>
    <row r="454" spans="1:6">
      <c r="A454" s="258" t="s">
        <v>73</v>
      </c>
      <c r="B454" s="156">
        <v>277</v>
      </c>
      <c r="C454" s="156">
        <v>255</v>
      </c>
      <c r="D454" s="156">
        <v>234</v>
      </c>
      <c r="E454" s="32">
        <v>213</v>
      </c>
      <c r="F454" s="32">
        <v>192</v>
      </c>
    </row>
    <row r="455" spans="1:6">
      <c r="A455" s="260"/>
      <c r="B455" s="156"/>
      <c r="C455" s="156"/>
      <c r="D455" s="156"/>
      <c r="E455" s="32"/>
      <c r="F455" s="32"/>
    </row>
    <row r="456" spans="1:6">
      <c r="A456" s="262" t="s">
        <v>74</v>
      </c>
      <c r="B456" s="156">
        <v>277</v>
      </c>
      <c r="C456" s="156">
        <v>255</v>
      </c>
      <c r="D456" s="156">
        <v>234</v>
      </c>
      <c r="E456" s="32">
        <v>213</v>
      </c>
      <c r="F456" s="32">
        <v>192</v>
      </c>
    </row>
    <row r="457" spans="1:6">
      <c r="A457" s="258" t="s">
        <v>75</v>
      </c>
      <c r="B457" s="156">
        <v>277</v>
      </c>
      <c r="C457" s="156">
        <v>255</v>
      </c>
      <c r="D457" s="156">
        <v>234</v>
      </c>
      <c r="E457" s="32">
        <v>213</v>
      </c>
      <c r="F457" s="32">
        <v>192</v>
      </c>
    </row>
    <row r="458" spans="1:6">
      <c r="A458" s="260"/>
      <c r="B458" s="156"/>
      <c r="C458" s="156"/>
      <c r="D458" s="156"/>
      <c r="E458" s="32"/>
      <c r="F458" s="32"/>
    </row>
    <row r="459" spans="1:6">
      <c r="A459" s="262" t="s">
        <v>76</v>
      </c>
      <c r="B459" s="156">
        <v>277</v>
      </c>
      <c r="C459" s="156">
        <v>255</v>
      </c>
      <c r="D459" s="156">
        <v>234</v>
      </c>
      <c r="E459" s="32">
        <v>213</v>
      </c>
      <c r="F459" s="32">
        <v>192</v>
      </c>
    </row>
  </sheetData>
  <phoneticPr fontId="0" type="noConversion"/>
  <pageMargins left="0.75" right="0.75" top="1" bottom="1" header="0.5" footer="0.5"/>
  <pageSetup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I462"/>
  <sheetViews>
    <sheetView topLeftCell="A115" zoomScale="125" zoomScaleNormal="125" zoomScalePageLayoutView="125" workbookViewId="0">
      <selection activeCell="A175" sqref="A175:XFD175"/>
    </sheetView>
  </sheetViews>
  <sheetFormatPr baseColWidth="10" defaultColWidth="8.83203125" defaultRowHeight="14" x14ac:dyDescent="0"/>
  <cols>
    <col min="1" max="1" width="26" style="26" customWidth="1"/>
    <col min="2" max="2" width="10.5" style="26" customWidth="1"/>
    <col min="3" max="3" width="8.83203125" style="5"/>
    <col min="4" max="4" width="7.33203125" style="6" customWidth="1"/>
    <col min="5" max="5" width="14.33203125" style="6" customWidth="1"/>
    <col min="6" max="6" width="18" style="5" customWidth="1"/>
    <col min="7" max="7" width="13.83203125" style="5" customWidth="1"/>
    <col min="8" max="8" width="15.33203125" style="5" customWidth="1"/>
    <col min="9" max="9" width="11.5" style="5" bestFit="1" customWidth="1"/>
    <col min="10" max="16384" width="8.83203125" style="5"/>
  </cols>
  <sheetData>
    <row r="1" spans="1:9" ht="11.25" customHeight="1">
      <c r="A1" s="26" t="s">
        <v>22</v>
      </c>
      <c r="E1" s="7" t="s">
        <v>7</v>
      </c>
      <c r="F1" s="8">
        <v>0.5</v>
      </c>
      <c r="G1" s="8">
        <v>0.55000000000000004</v>
      </c>
      <c r="H1" s="8">
        <v>0.6</v>
      </c>
      <c r="I1" s="6"/>
    </row>
    <row r="2" spans="1:9" ht="11.25" customHeight="1">
      <c r="E2" s="6" t="s">
        <v>20</v>
      </c>
      <c r="F2" s="6" t="s">
        <v>17</v>
      </c>
      <c r="G2" s="6" t="s">
        <v>18</v>
      </c>
      <c r="H2" s="6" t="s">
        <v>152</v>
      </c>
      <c r="I2" s="6"/>
    </row>
    <row r="3" spans="1:9" ht="11.25" customHeight="1">
      <c r="F3" s="6"/>
      <c r="G3" s="6"/>
      <c r="H3" s="6"/>
      <c r="I3" s="6"/>
    </row>
    <row r="4" spans="1:9" ht="11.25" customHeight="1">
      <c r="F4" s="6"/>
      <c r="G4" s="6"/>
      <c r="H4" s="6"/>
      <c r="I4" s="6"/>
    </row>
    <row r="5" spans="1:9" ht="11.25" customHeight="1">
      <c r="D5" s="9"/>
      <c r="F5" s="6"/>
      <c r="G5" s="6"/>
      <c r="H5" s="6"/>
      <c r="I5" s="6"/>
    </row>
    <row r="6" spans="1:9" ht="11.25" customHeight="1">
      <c r="D6" s="9"/>
      <c r="F6" s="6"/>
      <c r="G6" s="6"/>
      <c r="H6" s="6"/>
      <c r="I6" s="6"/>
    </row>
    <row r="7" spans="1:9" ht="11.25" customHeight="1">
      <c r="D7" s="9"/>
      <c r="F7" s="6"/>
      <c r="G7" s="6"/>
      <c r="H7" s="6"/>
      <c r="I7" s="6"/>
    </row>
    <row r="8" spans="1:9" ht="10.5" customHeight="1">
      <c r="F8" s="6"/>
      <c r="G8" s="6"/>
      <c r="H8" s="6"/>
      <c r="I8" s="6"/>
    </row>
    <row r="9" spans="1:9" ht="10.5" customHeight="1">
      <c r="F9" s="6"/>
      <c r="G9" s="6"/>
      <c r="H9" s="6"/>
      <c r="I9" s="6"/>
    </row>
    <row r="10" spans="1:9" ht="10.5" customHeight="1">
      <c r="F10" s="6"/>
      <c r="G10" s="6"/>
      <c r="H10" s="6"/>
      <c r="I10" s="6"/>
    </row>
    <row r="11" spans="1:9" ht="10.5" customHeight="1">
      <c r="F11" s="6"/>
      <c r="G11" s="6"/>
      <c r="H11" s="6"/>
      <c r="I11" s="6"/>
    </row>
    <row r="12" spans="1:9" ht="10.5" customHeight="1">
      <c r="F12" s="6"/>
      <c r="G12" s="6"/>
      <c r="H12" s="6"/>
      <c r="I12" s="6"/>
    </row>
    <row r="13" spans="1:9" ht="10.5" customHeight="1">
      <c r="F13" s="6"/>
      <c r="G13" s="6"/>
      <c r="H13" s="6"/>
      <c r="I13" s="6"/>
    </row>
    <row r="14" spans="1:9" ht="10.5" customHeight="1">
      <c r="F14" s="6"/>
      <c r="G14" s="6"/>
      <c r="H14" s="6"/>
      <c r="I14" s="6"/>
    </row>
    <row r="15" spans="1:9" ht="11.25" customHeight="1">
      <c r="D15" s="7"/>
      <c r="E15" s="7"/>
      <c r="F15" s="7"/>
      <c r="G15" s="7"/>
      <c r="H15" s="7"/>
      <c r="I15" s="10"/>
    </row>
    <row r="16" spans="1:9" s="11" customFormat="1" ht="11" customHeight="1">
      <c r="A16" s="27"/>
      <c r="B16" s="27"/>
      <c r="D16" s="12"/>
      <c r="E16" s="12"/>
      <c r="F16" s="12"/>
      <c r="G16" s="12"/>
      <c r="H16" s="7"/>
      <c r="I16" s="10"/>
    </row>
    <row r="17" spans="1:8" ht="11" customHeight="1">
      <c r="A17" s="24"/>
      <c r="B17" s="24"/>
      <c r="C17" s="4"/>
      <c r="F17" s="6"/>
      <c r="G17" s="6"/>
      <c r="H17" s="13"/>
    </row>
    <row r="18" spans="1:8" ht="11" customHeight="1">
      <c r="A18" s="24"/>
      <c r="B18" s="24"/>
      <c r="C18" s="4"/>
      <c r="F18" s="6"/>
      <c r="G18" s="6"/>
      <c r="H18" s="13"/>
    </row>
    <row r="19" spans="1:8" ht="11" customHeight="1">
      <c r="A19" s="210" t="s">
        <v>102</v>
      </c>
      <c r="B19" s="43"/>
      <c r="C19" s="15"/>
      <c r="F19" s="6"/>
      <c r="G19" s="6"/>
      <c r="H19" s="13"/>
    </row>
    <row r="20" spans="1:8" ht="11" customHeight="1">
      <c r="A20" s="192" t="s">
        <v>156</v>
      </c>
      <c r="B20" s="32">
        <v>477</v>
      </c>
      <c r="C20" s="15"/>
      <c r="F20" s="6"/>
      <c r="G20" s="6"/>
      <c r="H20" s="13"/>
    </row>
    <row r="21" spans="1:8" ht="11" customHeight="1">
      <c r="A21" s="189"/>
      <c r="B21" s="32"/>
      <c r="C21" s="15"/>
      <c r="F21" s="6"/>
      <c r="G21" s="6"/>
      <c r="H21" s="13"/>
    </row>
    <row r="22" spans="1:8" ht="11" customHeight="1">
      <c r="A22" s="192" t="s">
        <v>157</v>
      </c>
      <c r="B22" s="32">
        <v>477</v>
      </c>
      <c r="C22" s="15"/>
      <c r="F22" s="6"/>
      <c r="G22" s="6"/>
      <c r="H22" s="13"/>
    </row>
    <row r="23" spans="1:8" ht="11" customHeight="1">
      <c r="A23" s="189"/>
      <c r="B23" s="32"/>
      <c r="C23" s="15"/>
      <c r="F23" s="6"/>
      <c r="G23" s="6"/>
      <c r="H23" s="13"/>
    </row>
    <row r="24" spans="1:8" ht="11" customHeight="1">
      <c r="A24" s="190" t="s">
        <v>158</v>
      </c>
      <c r="B24" s="32">
        <v>477</v>
      </c>
      <c r="C24" s="15"/>
      <c r="F24" s="6"/>
      <c r="G24" s="6"/>
      <c r="H24" s="13"/>
    </row>
    <row r="25" spans="1:8" ht="11" customHeight="1">
      <c r="A25" s="190"/>
      <c r="B25" s="32"/>
      <c r="C25" s="15"/>
      <c r="F25" s="6"/>
      <c r="G25" s="6"/>
      <c r="H25" s="13"/>
    </row>
    <row r="26" spans="1:8" ht="11" customHeight="1">
      <c r="A26" s="192" t="s">
        <v>159</v>
      </c>
      <c r="B26" s="32">
        <v>477</v>
      </c>
      <c r="C26" s="15"/>
      <c r="F26" s="6"/>
      <c r="G26" s="6"/>
      <c r="H26" s="13"/>
    </row>
    <row r="27" spans="1:8" ht="11" customHeight="1">
      <c r="A27" s="189"/>
      <c r="B27" s="32"/>
      <c r="C27" s="15"/>
      <c r="F27" s="6"/>
      <c r="G27" s="6"/>
      <c r="H27" s="13"/>
    </row>
    <row r="28" spans="1:8" ht="11" customHeight="1">
      <c r="A28" s="190" t="s">
        <v>160</v>
      </c>
      <c r="B28" s="32">
        <v>477</v>
      </c>
      <c r="C28" s="15"/>
      <c r="F28" s="6"/>
      <c r="G28" s="6"/>
      <c r="H28" s="13"/>
    </row>
    <row r="29" spans="1:8" ht="11" customHeight="1">
      <c r="A29" s="190" t="s">
        <v>161</v>
      </c>
      <c r="B29" s="32">
        <v>477</v>
      </c>
      <c r="C29" s="15"/>
      <c r="F29" s="6"/>
      <c r="G29" s="6"/>
      <c r="H29" s="13"/>
    </row>
    <row r="30" spans="1:8" ht="11" customHeight="1">
      <c r="A30" s="192" t="s">
        <v>162</v>
      </c>
      <c r="B30" s="32">
        <v>477</v>
      </c>
      <c r="C30" s="15"/>
      <c r="F30" s="6"/>
      <c r="G30" s="6"/>
      <c r="H30" s="13"/>
    </row>
    <row r="31" spans="1:8" ht="11" customHeight="1">
      <c r="A31" s="189"/>
      <c r="B31" s="32"/>
      <c r="C31" s="15"/>
      <c r="F31" s="6"/>
      <c r="G31" s="6"/>
      <c r="H31" s="13"/>
    </row>
    <row r="32" spans="1:8" ht="11" customHeight="1">
      <c r="A32" s="190" t="s">
        <v>163</v>
      </c>
      <c r="B32" s="32">
        <v>477</v>
      </c>
      <c r="C32" s="15"/>
      <c r="F32" s="6"/>
      <c r="G32" s="6"/>
      <c r="H32" s="13"/>
    </row>
    <row r="33" spans="1:8" ht="11" customHeight="1">
      <c r="A33" s="191" t="s">
        <v>164</v>
      </c>
      <c r="B33" s="32">
        <v>477</v>
      </c>
      <c r="C33" s="15"/>
      <c r="F33" s="6"/>
      <c r="G33" s="6"/>
      <c r="H33" s="13"/>
    </row>
    <row r="34" spans="1:8" ht="11" customHeight="1">
      <c r="A34" s="189"/>
      <c r="B34" s="47"/>
      <c r="C34" s="15"/>
      <c r="F34" s="6"/>
      <c r="G34" s="6"/>
      <c r="H34" s="13"/>
    </row>
    <row r="35" spans="1:8" ht="11" customHeight="1">
      <c r="A35" s="214" t="s">
        <v>149</v>
      </c>
      <c r="B35" s="47"/>
      <c r="C35" s="15"/>
      <c r="F35" s="6"/>
      <c r="G35" s="6"/>
      <c r="H35" s="13"/>
    </row>
    <row r="36" spans="1:8" ht="11" customHeight="1">
      <c r="A36" s="213" t="s">
        <v>165</v>
      </c>
      <c r="B36" s="50">
        <v>537</v>
      </c>
      <c r="C36" s="15"/>
      <c r="F36" s="6"/>
      <c r="G36" s="6"/>
      <c r="H36" s="13"/>
    </row>
    <row r="37" spans="1:8" ht="11" customHeight="1">
      <c r="A37" s="211" t="s">
        <v>166</v>
      </c>
      <c r="B37" s="50">
        <v>537</v>
      </c>
      <c r="C37" s="15"/>
      <c r="F37" s="6"/>
      <c r="G37" s="6"/>
      <c r="H37" s="13"/>
    </row>
    <row r="38" spans="1:8" ht="11" customHeight="1">
      <c r="A38" s="212"/>
      <c r="B38" s="56"/>
      <c r="C38" s="15"/>
      <c r="F38" s="6"/>
      <c r="G38" s="6"/>
      <c r="H38" s="13"/>
    </row>
    <row r="39" spans="1:8" ht="11" customHeight="1">
      <c r="A39" s="213" t="s">
        <v>167</v>
      </c>
      <c r="B39" s="50">
        <v>537</v>
      </c>
      <c r="C39" s="15"/>
      <c r="F39" s="6"/>
      <c r="G39" s="6"/>
      <c r="H39" s="13"/>
    </row>
    <row r="40" spans="1:8" ht="11" customHeight="1">
      <c r="A40" s="211" t="s">
        <v>168</v>
      </c>
      <c r="B40" s="50">
        <v>537</v>
      </c>
      <c r="C40" s="15"/>
      <c r="F40" s="6"/>
      <c r="G40" s="6"/>
      <c r="H40" s="13"/>
    </row>
    <row r="41" spans="1:8" ht="11" customHeight="1">
      <c r="A41" s="212"/>
      <c r="B41" s="56"/>
      <c r="C41" s="15"/>
      <c r="F41" s="6"/>
      <c r="G41" s="6"/>
      <c r="H41" s="13"/>
    </row>
    <row r="42" spans="1:8" ht="11" customHeight="1">
      <c r="A42" s="213" t="s">
        <v>169</v>
      </c>
      <c r="B42" s="50">
        <v>537</v>
      </c>
      <c r="C42" s="15"/>
      <c r="F42" s="6"/>
      <c r="G42" s="6"/>
      <c r="H42" s="13"/>
    </row>
    <row r="43" spans="1:8" ht="11" customHeight="1">
      <c r="A43" s="211" t="s">
        <v>170</v>
      </c>
      <c r="B43" s="50">
        <v>537</v>
      </c>
      <c r="C43" s="15"/>
      <c r="F43" s="6"/>
      <c r="G43" s="6"/>
      <c r="H43" s="13"/>
    </row>
    <row r="44" spans="1:8" ht="11" customHeight="1">
      <c r="A44" s="212"/>
      <c r="B44" s="47"/>
      <c r="C44" s="15"/>
      <c r="F44" s="6"/>
      <c r="G44" s="6"/>
      <c r="H44" s="13"/>
    </row>
    <row r="45" spans="1:8" ht="11" customHeight="1">
      <c r="A45" s="214" t="s">
        <v>148</v>
      </c>
      <c r="B45" s="47"/>
      <c r="C45" s="15"/>
      <c r="F45" s="6"/>
      <c r="G45" s="6"/>
      <c r="H45" s="13"/>
    </row>
    <row r="46" spans="1:8" ht="11" customHeight="1">
      <c r="A46" s="213" t="s">
        <v>171</v>
      </c>
      <c r="B46" s="47">
        <v>495</v>
      </c>
      <c r="C46" s="16"/>
      <c r="F46" s="6"/>
      <c r="G46" s="6"/>
      <c r="H46" s="13"/>
    </row>
    <row r="47" spans="1:8" ht="11" customHeight="1">
      <c r="A47" s="211" t="s">
        <v>205</v>
      </c>
      <c r="B47" s="47">
        <v>495</v>
      </c>
      <c r="C47" s="16"/>
      <c r="F47" s="6"/>
      <c r="G47" s="6"/>
      <c r="H47" s="13"/>
    </row>
    <row r="48" spans="1:8" ht="11" customHeight="1">
      <c r="A48" s="212"/>
      <c r="B48" s="47"/>
      <c r="C48" s="15"/>
      <c r="F48" s="6"/>
      <c r="G48" s="6"/>
      <c r="H48" s="13"/>
    </row>
    <row r="49" spans="1:8" ht="11" customHeight="1">
      <c r="A49" s="213" t="s">
        <v>172</v>
      </c>
      <c r="B49" s="47">
        <v>507</v>
      </c>
      <c r="C49" s="15"/>
      <c r="F49" s="6"/>
      <c r="G49" s="6"/>
      <c r="H49" s="13"/>
    </row>
    <row r="50" spans="1:8" ht="11" customHeight="1">
      <c r="A50" s="215" t="s">
        <v>206</v>
      </c>
      <c r="B50" s="47">
        <v>507</v>
      </c>
      <c r="C50" s="15"/>
      <c r="F50" s="6"/>
      <c r="G50" s="6"/>
      <c r="H50" s="13"/>
    </row>
    <row r="51" spans="1:8" ht="11" customHeight="1">
      <c r="A51" s="215" t="s">
        <v>173</v>
      </c>
      <c r="B51" s="47">
        <v>507</v>
      </c>
      <c r="C51" s="15"/>
      <c r="F51" s="6"/>
      <c r="G51" s="6"/>
      <c r="H51" s="13"/>
    </row>
    <row r="52" spans="1:8" ht="11" customHeight="1">
      <c r="A52" s="215" t="s">
        <v>207</v>
      </c>
      <c r="B52" s="47">
        <v>507</v>
      </c>
      <c r="C52" s="15"/>
      <c r="F52" s="6"/>
      <c r="G52" s="6"/>
      <c r="H52" s="13"/>
    </row>
    <row r="53" spans="1:8" ht="11" customHeight="1">
      <c r="A53" s="215" t="s">
        <v>174</v>
      </c>
      <c r="B53" s="47">
        <v>507</v>
      </c>
      <c r="C53" s="15"/>
      <c r="F53" s="6"/>
      <c r="G53" s="6"/>
      <c r="H53" s="13"/>
    </row>
    <row r="54" spans="1:8" ht="11" customHeight="1">
      <c r="A54" s="215" t="s">
        <v>208</v>
      </c>
      <c r="B54" s="47">
        <v>507</v>
      </c>
      <c r="C54" s="15"/>
      <c r="F54" s="6"/>
      <c r="G54" s="6"/>
      <c r="H54" s="13"/>
    </row>
    <row r="55" spans="1:8" ht="11" customHeight="1">
      <c r="A55" s="211" t="s">
        <v>175</v>
      </c>
      <c r="B55" s="47">
        <v>507</v>
      </c>
      <c r="C55" s="15"/>
      <c r="F55" s="6"/>
      <c r="G55" s="6"/>
      <c r="H55" s="13"/>
    </row>
    <row r="56" spans="1:8" ht="11" customHeight="1">
      <c r="A56" s="212"/>
      <c r="B56" s="47"/>
      <c r="C56" s="15"/>
      <c r="F56" s="6"/>
      <c r="G56" s="6"/>
      <c r="H56" s="13"/>
    </row>
    <row r="57" spans="1:8" ht="11" customHeight="1">
      <c r="A57" s="213" t="s">
        <v>176</v>
      </c>
      <c r="B57" s="47">
        <v>507</v>
      </c>
      <c r="C57" s="15"/>
      <c r="F57" s="6"/>
      <c r="G57" s="6"/>
      <c r="H57" s="13"/>
    </row>
    <row r="58" spans="1:8" ht="11" customHeight="1">
      <c r="A58" s="215" t="s">
        <v>209</v>
      </c>
      <c r="B58" s="47">
        <v>507</v>
      </c>
      <c r="C58" s="15"/>
      <c r="F58" s="6"/>
      <c r="G58" s="6"/>
      <c r="H58" s="13"/>
    </row>
    <row r="59" spans="1:8">
      <c r="A59" s="215" t="s">
        <v>177</v>
      </c>
      <c r="B59" s="47">
        <v>507</v>
      </c>
      <c r="C59" s="15"/>
      <c r="F59" s="6"/>
      <c r="G59" s="6"/>
      <c r="H59" s="13"/>
    </row>
    <row r="60" spans="1:8">
      <c r="A60" s="215" t="s">
        <v>210</v>
      </c>
      <c r="B60" s="47">
        <v>507</v>
      </c>
      <c r="C60" s="15"/>
      <c r="F60" s="6"/>
      <c r="G60" s="6"/>
      <c r="H60" s="13"/>
    </row>
    <row r="61" spans="1:8">
      <c r="A61" s="211" t="s">
        <v>178</v>
      </c>
      <c r="B61" s="47">
        <v>507</v>
      </c>
      <c r="C61" s="15"/>
      <c r="F61" s="6"/>
      <c r="G61" s="6"/>
      <c r="H61" s="13"/>
    </row>
    <row r="62" spans="1:8">
      <c r="A62" s="212"/>
      <c r="B62" s="47"/>
      <c r="C62" s="15"/>
      <c r="F62" s="6"/>
      <c r="G62" s="6"/>
      <c r="H62" s="13"/>
    </row>
    <row r="63" spans="1:8">
      <c r="A63" s="213" t="s">
        <v>179</v>
      </c>
      <c r="B63" s="47">
        <v>507</v>
      </c>
      <c r="C63" s="15"/>
      <c r="F63" s="6"/>
      <c r="G63" s="6"/>
      <c r="H63" s="13"/>
    </row>
    <row r="64" spans="1:8">
      <c r="A64" s="215" t="s">
        <v>211</v>
      </c>
      <c r="B64" s="47">
        <v>507</v>
      </c>
      <c r="C64" s="15"/>
      <c r="F64" s="6"/>
      <c r="G64" s="6"/>
      <c r="H64" s="13"/>
    </row>
    <row r="65" spans="1:8">
      <c r="A65" s="211" t="s">
        <v>180</v>
      </c>
      <c r="B65" s="47">
        <v>507</v>
      </c>
      <c r="C65" s="15"/>
      <c r="F65" s="6"/>
      <c r="G65" s="6"/>
      <c r="H65" s="13"/>
    </row>
    <row r="66" spans="1:8">
      <c r="A66" s="212"/>
      <c r="B66" s="47"/>
      <c r="C66" s="15"/>
      <c r="F66" s="6"/>
      <c r="G66" s="6"/>
      <c r="H66" s="13"/>
    </row>
    <row r="67" spans="1:8" ht="11" customHeight="1">
      <c r="A67" s="213" t="s">
        <v>181</v>
      </c>
      <c r="B67" s="47">
        <v>507</v>
      </c>
      <c r="C67" s="15"/>
      <c r="F67" s="6"/>
      <c r="G67" s="6"/>
      <c r="H67" s="13"/>
    </row>
    <row r="68" spans="1:8" ht="11" customHeight="1">
      <c r="A68" s="215" t="s">
        <v>182</v>
      </c>
      <c r="B68" s="47">
        <v>507</v>
      </c>
      <c r="C68" s="15"/>
      <c r="F68" s="6"/>
      <c r="G68" s="6"/>
      <c r="H68" s="13"/>
    </row>
    <row r="69" spans="1:8" ht="11" customHeight="1">
      <c r="A69" s="211" t="s">
        <v>183</v>
      </c>
      <c r="B69" s="47">
        <v>507</v>
      </c>
      <c r="C69" s="15"/>
      <c r="F69" s="6"/>
      <c r="G69" s="6"/>
      <c r="H69" s="13"/>
    </row>
    <row r="70" spans="1:8" ht="11" customHeight="1">
      <c r="A70" s="212"/>
      <c r="B70" s="47"/>
      <c r="C70" s="15"/>
      <c r="F70" s="6"/>
      <c r="G70" s="6"/>
      <c r="H70" s="13"/>
    </row>
    <row r="71" spans="1:8" ht="11" customHeight="1">
      <c r="A71" s="213" t="s">
        <v>184</v>
      </c>
      <c r="B71" s="47">
        <v>507</v>
      </c>
      <c r="C71" s="15"/>
      <c r="F71" s="6"/>
      <c r="G71" s="6"/>
      <c r="H71" s="13"/>
    </row>
    <row r="72" spans="1:8" ht="11" customHeight="1">
      <c r="A72" s="211" t="s">
        <v>185</v>
      </c>
      <c r="B72" s="47">
        <v>507</v>
      </c>
      <c r="C72" s="15"/>
      <c r="F72" s="6"/>
      <c r="G72" s="6"/>
      <c r="H72" s="13"/>
    </row>
    <row r="73" spans="1:8" ht="11" customHeight="1">
      <c r="A73" s="212"/>
      <c r="B73" s="47"/>
      <c r="C73" s="15"/>
      <c r="F73" s="6"/>
      <c r="G73" s="6"/>
      <c r="H73" s="13"/>
    </row>
    <row r="74" spans="1:8" ht="11" customHeight="1">
      <c r="A74" s="214" t="s">
        <v>303</v>
      </c>
      <c r="B74" s="47"/>
      <c r="C74" s="15"/>
      <c r="F74" s="6"/>
      <c r="G74" s="6"/>
      <c r="H74" s="13"/>
    </row>
    <row r="75" spans="1:8" ht="11" customHeight="1">
      <c r="A75" s="213" t="s">
        <v>304</v>
      </c>
      <c r="B75" s="47">
        <v>513</v>
      </c>
      <c r="C75" s="15"/>
      <c r="F75" s="6"/>
      <c r="G75" s="6"/>
      <c r="H75" s="13"/>
    </row>
    <row r="76" spans="1:8" ht="11" customHeight="1">
      <c r="A76" s="215" t="s">
        <v>305</v>
      </c>
      <c r="B76" s="47">
        <v>513</v>
      </c>
      <c r="C76" s="15"/>
      <c r="F76" s="6"/>
      <c r="G76" s="6"/>
      <c r="H76" s="13"/>
    </row>
    <row r="77" spans="1:8" ht="10.5" customHeight="1">
      <c r="A77" s="187"/>
      <c r="B77" s="47"/>
      <c r="C77" s="15"/>
      <c r="F77" s="6"/>
      <c r="G77" s="6"/>
      <c r="H77" s="13"/>
    </row>
    <row r="78" spans="1:8" ht="11" customHeight="1">
      <c r="A78" s="215" t="s">
        <v>306</v>
      </c>
      <c r="B78" s="47">
        <v>525</v>
      </c>
      <c r="C78" s="15"/>
      <c r="F78" s="6"/>
      <c r="G78" s="6"/>
      <c r="H78" s="13"/>
    </row>
    <row r="79" spans="1:8" ht="11" customHeight="1">
      <c r="A79" s="215" t="s">
        <v>307</v>
      </c>
      <c r="B79" s="47">
        <v>525</v>
      </c>
      <c r="C79" s="15"/>
      <c r="F79" s="6"/>
      <c r="G79" s="6"/>
      <c r="H79" s="13"/>
    </row>
    <row r="80" spans="1:8" ht="11" customHeight="1">
      <c r="A80" s="187"/>
      <c r="B80" s="47"/>
      <c r="C80" s="15"/>
      <c r="F80" s="6"/>
      <c r="G80" s="6"/>
      <c r="H80" s="13"/>
    </row>
    <row r="81" spans="1:8" ht="11" customHeight="1">
      <c r="A81" s="215" t="s">
        <v>308</v>
      </c>
      <c r="B81" s="47">
        <v>525</v>
      </c>
      <c r="C81" s="15"/>
      <c r="F81" s="6"/>
      <c r="G81" s="6"/>
      <c r="H81" s="13"/>
    </row>
    <row r="82" spans="1:8" ht="11" customHeight="1">
      <c r="A82" s="187"/>
      <c r="B82" s="47"/>
      <c r="C82" s="15"/>
      <c r="F82" s="6"/>
      <c r="G82" s="6"/>
      <c r="H82" s="13"/>
    </row>
    <row r="83" spans="1:8" ht="11" customHeight="1">
      <c r="A83" s="215" t="s">
        <v>309</v>
      </c>
      <c r="B83" s="47">
        <v>537</v>
      </c>
      <c r="C83" s="15"/>
      <c r="F83" s="6"/>
      <c r="G83" s="6"/>
      <c r="H83" s="13"/>
    </row>
    <row r="84" spans="1:8" ht="11" customHeight="1">
      <c r="A84" s="187"/>
      <c r="B84" s="47"/>
      <c r="C84" s="15"/>
      <c r="F84" s="6"/>
      <c r="G84" s="6"/>
      <c r="H84" s="13"/>
    </row>
    <row r="85" spans="1:8" ht="11" customHeight="1">
      <c r="A85" s="215" t="s">
        <v>310</v>
      </c>
      <c r="B85" s="47">
        <v>537</v>
      </c>
      <c r="C85" s="15"/>
      <c r="F85" s="6"/>
      <c r="G85" s="6"/>
      <c r="H85" s="13"/>
    </row>
    <row r="86" spans="1:8" ht="11" customHeight="1">
      <c r="A86" s="187"/>
      <c r="B86" s="47"/>
      <c r="C86" s="15"/>
      <c r="F86" s="6"/>
      <c r="G86" s="6"/>
      <c r="H86" s="13"/>
    </row>
    <row r="87" spans="1:8" ht="11" customHeight="1">
      <c r="A87" s="215" t="s">
        <v>311</v>
      </c>
      <c r="B87" s="47">
        <v>537</v>
      </c>
      <c r="C87" s="15"/>
      <c r="F87" s="6"/>
      <c r="G87" s="6"/>
      <c r="H87" s="13"/>
    </row>
    <row r="88" spans="1:8" ht="11" customHeight="1">
      <c r="A88" s="187"/>
      <c r="B88" s="47"/>
      <c r="C88" s="15"/>
      <c r="F88" s="6"/>
      <c r="G88" s="6"/>
      <c r="H88" s="13"/>
    </row>
    <row r="89" spans="1:8" ht="11" customHeight="1">
      <c r="A89" s="215" t="s">
        <v>312</v>
      </c>
      <c r="B89" s="47">
        <v>537</v>
      </c>
      <c r="C89" s="15"/>
      <c r="F89" s="6"/>
      <c r="G89" s="6"/>
      <c r="H89" s="13"/>
    </row>
    <row r="90" spans="1:8" ht="11" customHeight="1">
      <c r="A90" s="187"/>
      <c r="B90" s="47"/>
      <c r="C90" s="15"/>
      <c r="F90" s="6"/>
      <c r="G90" s="6"/>
      <c r="H90" s="13"/>
    </row>
    <row r="91" spans="1:8" ht="11" customHeight="1">
      <c r="A91" s="211" t="s">
        <v>313</v>
      </c>
      <c r="B91" s="47">
        <v>537</v>
      </c>
      <c r="C91" s="15"/>
      <c r="F91" s="6"/>
      <c r="G91" s="6"/>
      <c r="H91" s="13"/>
    </row>
    <row r="92" spans="1:8" ht="11" customHeight="1">
      <c r="A92" s="224"/>
      <c r="B92" s="47"/>
      <c r="C92" s="15"/>
      <c r="F92" s="6"/>
      <c r="G92" s="6"/>
      <c r="H92" s="13"/>
    </row>
    <row r="93" spans="1:8" ht="11" customHeight="1">
      <c r="A93" s="214" t="s">
        <v>317</v>
      </c>
      <c r="B93" s="47"/>
      <c r="C93" s="15"/>
      <c r="F93" s="6"/>
      <c r="G93" s="6"/>
      <c r="H93" s="13"/>
    </row>
    <row r="94" spans="1:8" ht="11" customHeight="1">
      <c r="A94" s="224" t="s">
        <v>314</v>
      </c>
      <c r="B94" s="47">
        <v>537</v>
      </c>
      <c r="C94" s="15"/>
      <c r="F94" s="6"/>
      <c r="G94" s="6"/>
      <c r="H94" s="13"/>
    </row>
    <row r="95" spans="1:8" ht="11" customHeight="1">
      <c r="A95" s="224"/>
      <c r="B95" s="47"/>
      <c r="C95" s="15"/>
      <c r="F95" s="6"/>
      <c r="G95" s="6"/>
      <c r="H95" s="13"/>
    </row>
    <row r="96" spans="1:8" ht="11" customHeight="1">
      <c r="A96" s="224" t="s">
        <v>315</v>
      </c>
      <c r="B96" s="47">
        <v>537</v>
      </c>
      <c r="C96" s="15"/>
      <c r="F96" s="6"/>
      <c r="G96" s="6"/>
      <c r="H96" s="13"/>
    </row>
    <row r="97" spans="1:8" ht="11" customHeight="1">
      <c r="A97" s="224"/>
      <c r="B97" s="47"/>
      <c r="C97" s="15"/>
      <c r="F97" s="6"/>
      <c r="G97" s="6"/>
      <c r="H97" s="13"/>
    </row>
    <row r="98" spans="1:8" ht="11" customHeight="1">
      <c r="A98" s="224" t="s">
        <v>316</v>
      </c>
      <c r="B98" s="47">
        <v>537</v>
      </c>
      <c r="C98" s="15"/>
      <c r="F98" s="6"/>
      <c r="G98" s="6"/>
      <c r="H98" s="13"/>
    </row>
    <row r="99" spans="1:8" ht="11" customHeight="1">
      <c r="A99" s="224"/>
      <c r="B99" s="47"/>
      <c r="C99" s="15"/>
      <c r="F99" s="6"/>
      <c r="G99" s="6"/>
      <c r="H99" s="13"/>
    </row>
    <row r="100" spans="1:8" ht="11" customHeight="1">
      <c r="A100" s="214" t="s">
        <v>112</v>
      </c>
      <c r="B100" s="47"/>
      <c r="C100" s="15"/>
      <c r="F100" s="6"/>
      <c r="G100" s="6"/>
      <c r="H100" s="13"/>
    </row>
    <row r="101" spans="1:8" ht="11" customHeight="1">
      <c r="A101" s="218" t="s">
        <v>113</v>
      </c>
      <c r="B101" s="47">
        <v>555</v>
      </c>
      <c r="C101" s="15"/>
      <c r="F101" s="6"/>
      <c r="G101" s="6"/>
      <c r="H101" s="13"/>
    </row>
    <row r="102" spans="1:8" ht="11" customHeight="1">
      <c r="A102" s="216" t="s">
        <v>114</v>
      </c>
      <c r="B102" s="47">
        <v>555</v>
      </c>
      <c r="C102" s="15"/>
      <c r="F102" s="6"/>
      <c r="G102" s="6"/>
      <c r="H102" s="13"/>
    </row>
    <row r="103" spans="1:8" ht="11" customHeight="1">
      <c r="A103" s="216" t="s">
        <v>115</v>
      </c>
      <c r="B103" s="47">
        <v>567</v>
      </c>
      <c r="C103" s="15"/>
      <c r="F103" s="6"/>
      <c r="G103" s="6"/>
      <c r="H103" s="13"/>
    </row>
    <row r="104" spans="1:8" ht="11" customHeight="1">
      <c r="A104" s="187"/>
      <c r="B104" s="47"/>
      <c r="C104" s="15"/>
      <c r="F104" s="6"/>
      <c r="G104" s="6"/>
      <c r="H104" s="13"/>
    </row>
    <row r="105" spans="1:8" ht="11" customHeight="1">
      <c r="A105" s="216" t="s">
        <v>116</v>
      </c>
      <c r="B105" s="47">
        <v>567</v>
      </c>
      <c r="C105" s="15"/>
      <c r="F105" s="6"/>
      <c r="G105" s="6"/>
      <c r="H105" s="13"/>
    </row>
    <row r="106" spans="1:8" ht="11" customHeight="1">
      <c r="A106" s="216" t="s">
        <v>117</v>
      </c>
      <c r="B106" s="47">
        <v>567</v>
      </c>
      <c r="C106" s="15"/>
      <c r="F106" s="6"/>
      <c r="G106" s="6"/>
      <c r="H106" s="13"/>
    </row>
    <row r="107" spans="1:8" ht="11" customHeight="1">
      <c r="A107" s="187"/>
      <c r="B107" s="47"/>
      <c r="C107" s="15"/>
      <c r="F107" s="6"/>
      <c r="G107" s="6"/>
      <c r="H107" s="13"/>
    </row>
    <row r="108" spans="1:8" ht="11" customHeight="1">
      <c r="A108" s="216" t="s">
        <v>118</v>
      </c>
      <c r="B108" s="47">
        <v>567</v>
      </c>
      <c r="C108" s="15"/>
      <c r="F108" s="6"/>
      <c r="G108" s="6"/>
      <c r="H108" s="13"/>
    </row>
    <row r="109" spans="1:8" ht="11" customHeight="1">
      <c r="A109" s="216" t="s">
        <v>119</v>
      </c>
      <c r="B109" s="47">
        <v>597</v>
      </c>
      <c r="C109" s="15"/>
      <c r="F109" s="6"/>
      <c r="G109" s="6"/>
      <c r="H109" s="13"/>
    </row>
    <row r="110" spans="1:8" ht="11" customHeight="1">
      <c r="A110" s="187"/>
      <c r="B110" s="47"/>
      <c r="C110" s="15"/>
      <c r="F110" s="6"/>
      <c r="G110" s="6"/>
      <c r="H110" s="13"/>
    </row>
    <row r="111" spans="1:8" ht="11" customHeight="1">
      <c r="A111" s="221" t="s">
        <v>120</v>
      </c>
      <c r="B111" s="47">
        <v>597</v>
      </c>
      <c r="C111" s="15"/>
      <c r="F111" s="6"/>
      <c r="G111" s="6"/>
      <c r="H111" s="13"/>
    </row>
    <row r="112" spans="1:8" ht="11" customHeight="1">
      <c r="A112" s="220"/>
      <c r="B112" s="47"/>
      <c r="C112" s="15"/>
      <c r="F112" s="6"/>
      <c r="G112" s="6"/>
      <c r="H112" s="13"/>
    </row>
    <row r="113" spans="1:8" ht="11" customHeight="1">
      <c r="A113" s="219" t="s">
        <v>244</v>
      </c>
      <c r="B113" s="47"/>
      <c r="C113" s="15"/>
      <c r="F113" s="6"/>
      <c r="G113" s="6"/>
      <c r="H113" s="13"/>
    </row>
    <row r="114" spans="1:8" ht="11" customHeight="1">
      <c r="A114" s="218" t="s">
        <v>245</v>
      </c>
      <c r="B114" s="47">
        <v>507</v>
      </c>
      <c r="C114" s="15"/>
      <c r="F114" s="6"/>
      <c r="G114" s="6"/>
      <c r="H114" s="13"/>
    </row>
    <row r="115" spans="1:8" ht="11" customHeight="1">
      <c r="A115" s="218" t="s">
        <v>246</v>
      </c>
      <c r="B115" s="47">
        <v>507</v>
      </c>
      <c r="C115" s="15"/>
      <c r="F115" s="6"/>
      <c r="G115" s="6"/>
      <c r="H115" s="13"/>
    </row>
    <row r="116" spans="1:8" ht="11" customHeight="1">
      <c r="A116" s="218" t="s">
        <v>247</v>
      </c>
      <c r="B116" s="47">
        <v>507</v>
      </c>
      <c r="C116" s="15"/>
      <c r="F116" s="6"/>
      <c r="G116" s="6"/>
      <c r="H116" s="13"/>
    </row>
    <row r="117" spans="1:8" ht="11" customHeight="1">
      <c r="A117" s="212" t="s">
        <v>300</v>
      </c>
      <c r="B117" s="47"/>
      <c r="C117" s="15"/>
      <c r="F117" s="6"/>
      <c r="G117" s="6"/>
      <c r="H117" s="13"/>
    </row>
    <row r="118" spans="1:8" ht="11" customHeight="1">
      <c r="A118" s="212"/>
      <c r="B118" s="47"/>
      <c r="C118" s="15"/>
      <c r="F118" s="6"/>
      <c r="G118" s="6"/>
      <c r="H118" s="13"/>
    </row>
    <row r="119" spans="1:8" ht="11" customHeight="1">
      <c r="A119" s="214" t="s">
        <v>225</v>
      </c>
      <c r="B119" s="47"/>
      <c r="C119" s="15"/>
      <c r="F119" s="6"/>
      <c r="G119" s="6"/>
      <c r="H119" s="13"/>
    </row>
    <row r="120" spans="1:8" ht="11" customHeight="1">
      <c r="A120" s="218" t="s">
        <v>226</v>
      </c>
      <c r="B120" s="50">
        <v>285</v>
      </c>
      <c r="C120" s="15"/>
      <c r="F120" s="6"/>
      <c r="G120" s="6"/>
      <c r="H120" s="13"/>
    </row>
    <row r="121" spans="1:8" ht="11" customHeight="1">
      <c r="A121" s="221" t="s">
        <v>227</v>
      </c>
      <c r="B121" s="50">
        <v>285</v>
      </c>
      <c r="C121" s="15"/>
      <c r="F121" s="6"/>
      <c r="G121" s="6"/>
      <c r="H121" s="13"/>
    </row>
    <row r="122" spans="1:8" ht="11" customHeight="1">
      <c r="A122" s="212"/>
      <c r="B122" s="156"/>
      <c r="C122" s="15"/>
      <c r="F122" s="6"/>
      <c r="G122" s="6"/>
      <c r="H122" s="13"/>
    </row>
    <row r="123" spans="1:8" ht="11" customHeight="1">
      <c r="A123" s="218" t="s">
        <v>229</v>
      </c>
      <c r="B123" s="50">
        <v>285</v>
      </c>
      <c r="C123" s="15"/>
      <c r="F123" s="6"/>
      <c r="G123" s="6"/>
      <c r="H123" s="13"/>
    </row>
    <row r="124" spans="1:8" ht="11" customHeight="1">
      <c r="A124" s="216" t="s">
        <v>228</v>
      </c>
      <c r="B124" s="50">
        <v>285</v>
      </c>
      <c r="C124" s="15"/>
      <c r="F124" s="6"/>
      <c r="G124" s="6"/>
      <c r="H124" s="13"/>
    </row>
    <row r="125" spans="1:8" ht="11" customHeight="1">
      <c r="A125" s="221" t="s">
        <v>230</v>
      </c>
      <c r="B125" s="50">
        <v>285</v>
      </c>
      <c r="C125" s="15"/>
      <c r="F125" s="6"/>
      <c r="G125" s="6"/>
      <c r="H125" s="13"/>
    </row>
    <row r="126" spans="1:8" ht="11" customHeight="1">
      <c r="A126" s="212"/>
      <c r="B126" s="156"/>
      <c r="C126" s="15"/>
      <c r="F126" s="6"/>
      <c r="G126" s="6"/>
      <c r="H126" s="13"/>
    </row>
    <row r="127" spans="1:8" ht="11" customHeight="1">
      <c r="A127" s="218" t="s">
        <v>234</v>
      </c>
      <c r="B127" s="50">
        <v>291</v>
      </c>
      <c r="C127" s="15"/>
      <c r="F127" s="6"/>
      <c r="G127" s="6"/>
      <c r="H127" s="13"/>
    </row>
    <row r="128" spans="1:8" ht="11" customHeight="1">
      <c r="A128" s="216" t="s">
        <v>235</v>
      </c>
      <c r="B128" s="50">
        <v>291</v>
      </c>
      <c r="C128" s="15"/>
      <c r="F128" s="6"/>
      <c r="G128" s="6"/>
      <c r="H128" s="13"/>
    </row>
    <row r="129" spans="1:8" ht="11" customHeight="1">
      <c r="A129" s="216" t="s">
        <v>236</v>
      </c>
      <c r="B129" s="50">
        <v>291</v>
      </c>
      <c r="C129" s="15"/>
      <c r="F129" s="6"/>
      <c r="G129" s="6"/>
      <c r="H129" s="13"/>
    </row>
    <row r="130" spans="1:8" ht="11" customHeight="1">
      <c r="A130" s="212"/>
      <c r="B130" s="156"/>
      <c r="C130" s="15"/>
      <c r="F130" s="6"/>
      <c r="G130" s="6"/>
      <c r="H130" s="13"/>
    </row>
    <row r="131" spans="1:8" ht="11" customHeight="1">
      <c r="A131" s="216" t="s">
        <v>237</v>
      </c>
      <c r="B131" s="47">
        <v>291</v>
      </c>
      <c r="C131" s="15"/>
      <c r="F131" s="6"/>
      <c r="G131" s="6"/>
      <c r="H131" s="13"/>
    </row>
    <row r="132" spans="1:8" ht="11" customHeight="1">
      <c r="A132" s="216" t="s">
        <v>233</v>
      </c>
      <c r="B132" s="47">
        <v>291</v>
      </c>
      <c r="C132" s="15"/>
      <c r="F132" s="6"/>
      <c r="G132" s="6"/>
      <c r="H132" s="13"/>
    </row>
    <row r="133" spans="1:8" ht="11" customHeight="1">
      <c r="A133" s="212"/>
      <c r="B133" s="156"/>
      <c r="C133" s="15"/>
      <c r="F133" s="6"/>
      <c r="G133" s="6"/>
      <c r="H133" s="13"/>
    </row>
    <row r="134" spans="1:8" ht="11" customHeight="1">
      <c r="A134" s="218" t="s">
        <v>231</v>
      </c>
      <c r="B134" s="50">
        <v>297</v>
      </c>
      <c r="C134" s="15"/>
      <c r="F134" s="6"/>
      <c r="G134" s="6"/>
      <c r="H134" s="13"/>
    </row>
    <row r="135" spans="1:8" ht="11" customHeight="1">
      <c r="A135" s="218" t="s">
        <v>232</v>
      </c>
      <c r="B135" s="50">
        <v>297</v>
      </c>
      <c r="C135" s="15"/>
      <c r="F135" s="6"/>
      <c r="G135" s="6"/>
      <c r="H135" s="13"/>
    </row>
    <row r="136" spans="1:8" ht="11" customHeight="1">
      <c r="A136" s="212"/>
      <c r="B136" s="156"/>
      <c r="C136" s="15"/>
      <c r="F136" s="6"/>
      <c r="G136" s="6"/>
      <c r="H136" s="13"/>
    </row>
    <row r="137" spans="1:8" ht="11" customHeight="1">
      <c r="A137" s="218" t="s">
        <v>238</v>
      </c>
      <c r="B137" s="50">
        <v>297</v>
      </c>
      <c r="C137" s="15"/>
      <c r="F137" s="6"/>
      <c r="G137" s="6"/>
      <c r="H137" s="13"/>
    </row>
    <row r="138" spans="1:8" ht="11" customHeight="1">
      <c r="A138" s="218" t="s">
        <v>239</v>
      </c>
      <c r="B138" s="50">
        <v>297</v>
      </c>
      <c r="C138" s="15"/>
      <c r="F138" s="6"/>
      <c r="G138" s="6"/>
      <c r="H138" s="13"/>
    </row>
    <row r="139" spans="1:8" ht="11" customHeight="1">
      <c r="A139" s="212"/>
      <c r="B139" s="156"/>
      <c r="C139" s="15"/>
      <c r="F139" s="6"/>
      <c r="G139" s="6"/>
      <c r="H139" s="13"/>
    </row>
    <row r="140" spans="1:8" ht="11" customHeight="1">
      <c r="A140" s="222" t="s">
        <v>240</v>
      </c>
      <c r="B140" s="114">
        <v>297</v>
      </c>
      <c r="C140" s="15"/>
      <c r="F140" s="6"/>
      <c r="G140" s="6"/>
      <c r="H140" s="13"/>
    </row>
    <row r="141" spans="1:8" ht="11" customHeight="1">
      <c r="A141" s="220"/>
      <c r="B141" s="123"/>
      <c r="C141" s="15"/>
      <c r="F141" s="6"/>
      <c r="G141" s="6"/>
      <c r="H141" s="13"/>
    </row>
    <row r="142" spans="1:8" ht="11" customHeight="1">
      <c r="A142" s="216" t="s">
        <v>241</v>
      </c>
      <c r="B142" s="47">
        <v>297</v>
      </c>
      <c r="C142" s="15"/>
      <c r="F142" s="6"/>
      <c r="G142" s="6"/>
      <c r="H142" s="13"/>
    </row>
    <row r="143" spans="1:8" ht="11" customHeight="1">
      <c r="A143" s="225"/>
      <c r="B143" s="144"/>
      <c r="C143" s="15"/>
      <c r="F143" s="6"/>
      <c r="G143" s="6"/>
      <c r="H143" s="13"/>
    </row>
    <row r="144" spans="1:8" ht="11" customHeight="1">
      <c r="A144" s="216" t="s">
        <v>242</v>
      </c>
      <c r="B144" s="47">
        <v>297</v>
      </c>
      <c r="C144" s="15"/>
      <c r="F144" s="6"/>
      <c r="G144" s="6"/>
      <c r="H144" s="13"/>
    </row>
    <row r="145" spans="1:8" ht="11" customHeight="1">
      <c r="A145" s="223"/>
      <c r="B145" s="32"/>
      <c r="C145" s="15"/>
      <c r="F145" s="6"/>
      <c r="G145" s="6"/>
      <c r="H145" s="13"/>
    </row>
    <row r="146" spans="1:8" ht="11" customHeight="1">
      <c r="A146" s="212"/>
      <c r="B146" s="47"/>
      <c r="C146" s="15"/>
      <c r="F146" s="6"/>
      <c r="G146" s="6"/>
      <c r="H146" s="13"/>
    </row>
    <row r="147" spans="1:8" ht="11" customHeight="1">
      <c r="A147" s="214" t="s">
        <v>223</v>
      </c>
      <c r="B147" s="32"/>
      <c r="C147" s="15"/>
      <c r="F147" s="6"/>
      <c r="G147" s="6"/>
      <c r="H147" s="13"/>
    </row>
    <row r="148" spans="1:8" ht="11" customHeight="1">
      <c r="A148" s="217" t="s">
        <v>186</v>
      </c>
      <c r="B148" s="47">
        <v>510</v>
      </c>
      <c r="C148" s="15"/>
      <c r="F148" s="6"/>
      <c r="G148" s="6"/>
      <c r="H148" s="13"/>
    </row>
    <row r="149" spans="1:8" ht="11" customHeight="1">
      <c r="A149" s="212"/>
      <c r="B149" s="47"/>
      <c r="C149" s="15"/>
      <c r="F149" s="6"/>
      <c r="G149" s="6"/>
      <c r="H149" s="13"/>
    </row>
    <row r="150" spans="1:8" s="14" customFormat="1" ht="11" customHeight="1">
      <c r="A150" s="217" t="s">
        <v>187</v>
      </c>
      <c r="B150" s="47">
        <v>510</v>
      </c>
      <c r="C150" s="15"/>
      <c r="D150" s="10"/>
      <c r="E150" s="10"/>
      <c r="F150" s="10"/>
      <c r="G150" s="10"/>
      <c r="H150" s="10"/>
    </row>
    <row r="151" spans="1:8">
      <c r="A151" s="212"/>
      <c r="B151" s="47"/>
      <c r="C151" s="15"/>
      <c r="D151" s="13"/>
      <c r="E151" s="5"/>
      <c r="H151" s="13"/>
    </row>
    <row r="152" spans="1:8" s="11" customFormat="1">
      <c r="A152" s="213" t="s">
        <v>188</v>
      </c>
      <c r="B152" s="47">
        <v>510</v>
      </c>
      <c r="C152" s="15"/>
      <c r="D152" s="10"/>
      <c r="H152" s="10"/>
    </row>
    <row r="153" spans="1:8">
      <c r="A153" s="215" t="s">
        <v>189</v>
      </c>
      <c r="B153" s="47">
        <v>510</v>
      </c>
      <c r="C153" s="15"/>
      <c r="D153" s="13"/>
      <c r="E153" s="5"/>
      <c r="H153" s="13"/>
    </row>
    <row r="154" spans="1:8">
      <c r="A154" s="211" t="s">
        <v>190</v>
      </c>
      <c r="B154" s="47">
        <v>510</v>
      </c>
      <c r="C154" s="15"/>
      <c r="D154" s="13"/>
      <c r="E154" s="5"/>
      <c r="H154" s="13"/>
    </row>
    <row r="155" spans="1:8">
      <c r="A155" s="212"/>
      <c r="B155" s="47"/>
      <c r="C155" s="15"/>
      <c r="D155" s="13"/>
      <c r="E155" s="5"/>
      <c r="H155" s="13"/>
    </row>
    <row r="156" spans="1:8">
      <c r="A156" s="217" t="s">
        <v>191</v>
      </c>
      <c r="B156" s="47">
        <v>510</v>
      </c>
      <c r="C156" s="15"/>
      <c r="D156" s="13"/>
      <c r="E156" s="5"/>
      <c r="H156" s="13"/>
    </row>
    <row r="157" spans="1:8">
      <c r="A157" s="212"/>
      <c r="B157" s="47"/>
      <c r="C157" s="15"/>
      <c r="D157" s="13"/>
      <c r="E157" s="5"/>
      <c r="H157" s="13"/>
    </row>
    <row r="158" spans="1:8">
      <c r="A158" s="217" t="s">
        <v>192</v>
      </c>
      <c r="B158" s="47">
        <v>510</v>
      </c>
      <c r="C158" s="15"/>
      <c r="D158" s="13"/>
      <c r="E158" s="5"/>
      <c r="H158" s="13"/>
    </row>
    <row r="159" spans="1:8">
      <c r="A159" s="212"/>
      <c r="B159" s="47"/>
      <c r="C159" s="15"/>
      <c r="D159" s="13"/>
      <c r="E159" s="5"/>
      <c r="H159" s="13"/>
    </row>
    <row r="160" spans="1:8">
      <c r="A160" s="214" t="s">
        <v>224</v>
      </c>
      <c r="B160" s="47"/>
      <c r="C160" s="15"/>
      <c r="D160" s="13"/>
      <c r="E160" s="5"/>
      <c r="H160" s="13"/>
    </row>
    <row r="161" spans="1:8">
      <c r="A161" s="217" t="s">
        <v>193</v>
      </c>
      <c r="B161" s="47">
        <v>510</v>
      </c>
      <c r="C161" s="15"/>
      <c r="D161" s="13"/>
      <c r="E161" s="5"/>
      <c r="H161" s="13"/>
    </row>
    <row r="162" spans="1:8">
      <c r="A162" s="212"/>
      <c r="B162" s="47"/>
      <c r="C162" s="15"/>
      <c r="D162" s="13"/>
      <c r="E162" s="5"/>
      <c r="H162" s="13"/>
    </row>
    <row r="163" spans="1:8">
      <c r="A163" s="213" t="s">
        <v>194</v>
      </c>
      <c r="B163" s="47">
        <v>510</v>
      </c>
      <c r="C163" s="15"/>
      <c r="D163" s="13"/>
      <c r="E163" s="5"/>
      <c r="H163" s="13"/>
    </row>
    <row r="164" spans="1:8">
      <c r="A164" s="215" t="s">
        <v>195</v>
      </c>
      <c r="B164" s="47">
        <v>510</v>
      </c>
      <c r="C164" s="15"/>
      <c r="D164" s="13"/>
      <c r="E164" s="5"/>
      <c r="H164" s="13"/>
    </row>
    <row r="165" spans="1:8">
      <c r="A165" s="215" t="s">
        <v>196</v>
      </c>
      <c r="B165" s="47">
        <v>510</v>
      </c>
      <c r="C165" s="15"/>
      <c r="D165" s="13"/>
      <c r="E165" s="5"/>
      <c r="H165" s="13"/>
    </row>
    <row r="166" spans="1:8">
      <c r="A166" s="211" t="s">
        <v>197</v>
      </c>
      <c r="B166" s="47">
        <v>510</v>
      </c>
      <c r="C166" s="15"/>
      <c r="D166" s="13"/>
      <c r="E166" s="5"/>
      <c r="H166" s="13"/>
    </row>
    <row r="167" spans="1:8">
      <c r="A167" s="212"/>
      <c r="B167" s="47"/>
      <c r="C167" s="1"/>
      <c r="E167" s="5"/>
      <c r="H167" s="13"/>
    </row>
    <row r="168" spans="1:8">
      <c r="A168" s="213" t="s">
        <v>198</v>
      </c>
      <c r="B168" s="47">
        <v>510</v>
      </c>
      <c r="C168" s="1"/>
      <c r="E168" s="5"/>
      <c r="H168" s="13"/>
    </row>
    <row r="169" spans="1:8">
      <c r="A169" s="215" t="s">
        <v>199</v>
      </c>
      <c r="B169" s="47">
        <v>510</v>
      </c>
      <c r="C169" s="1"/>
      <c r="E169" s="5"/>
      <c r="H169" s="13"/>
    </row>
    <row r="170" spans="1:8">
      <c r="A170" s="215" t="s">
        <v>200</v>
      </c>
      <c r="B170" s="47">
        <v>510</v>
      </c>
      <c r="C170" s="1"/>
      <c r="E170" s="5"/>
      <c r="H170" s="13"/>
    </row>
    <row r="171" spans="1:8">
      <c r="A171" s="215" t="s">
        <v>201</v>
      </c>
      <c r="B171" s="47">
        <v>510</v>
      </c>
      <c r="C171" s="1"/>
      <c r="E171" s="5"/>
      <c r="H171" s="13"/>
    </row>
    <row r="172" spans="1:8">
      <c r="A172" s="211" t="s">
        <v>202</v>
      </c>
      <c r="B172" s="47">
        <v>510</v>
      </c>
      <c r="C172" s="1"/>
      <c r="E172" s="5"/>
      <c r="H172" s="13"/>
    </row>
    <row r="173" spans="1:8">
      <c r="A173" s="212"/>
      <c r="B173" s="47"/>
      <c r="C173" s="1"/>
      <c r="E173" s="5"/>
      <c r="H173" s="13"/>
    </row>
    <row r="174" spans="1:8">
      <c r="A174" s="213" t="s">
        <v>203</v>
      </c>
      <c r="B174" s="47">
        <v>510</v>
      </c>
      <c r="C174" s="1"/>
      <c r="E174" s="5"/>
      <c r="H174" s="13"/>
    </row>
    <row r="175" spans="1:8">
      <c r="A175" s="211" t="s">
        <v>204</v>
      </c>
      <c r="B175" s="47">
        <v>510</v>
      </c>
      <c r="C175" s="1"/>
      <c r="E175" s="5"/>
      <c r="H175" s="13"/>
    </row>
    <row r="176" spans="1:8">
      <c r="A176" s="212"/>
      <c r="B176" s="47"/>
      <c r="C176" s="1"/>
      <c r="E176" s="5"/>
      <c r="H176" s="13"/>
    </row>
    <row r="177" spans="1:8">
      <c r="A177" s="217" t="s">
        <v>98</v>
      </c>
      <c r="B177" s="47">
        <v>510</v>
      </c>
      <c r="C177" s="1"/>
      <c r="E177" s="5"/>
      <c r="H177" s="13"/>
    </row>
    <row r="178" spans="1:8">
      <c r="A178" s="212"/>
      <c r="B178" s="47"/>
      <c r="C178" s="1"/>
      <c r="E178" s="5"/>
      <c r="H178" s="13"/>
    </row>
    <row r="179" spans="1:8">
      <c r="A179" s="214" t="s">
        <v>151</v>
      </c>
      <c r="B179" s="47"/>
      <c r="C179" s="1"/>
      <c r="E179" s="5"/>
      <c r="H179" s="13"/>
    </row>
    <row r="180" spans="1:8">
      <c r="A180" s="213" t="s">
        <v>23</v>
      </c>
      <c r="B180" s="50">
        <v>2063</v>
      </c>
      <c r="C180" s="1"/>
      <c r="E180" s="5"/>
      <c r="H180" s="13"/>
    </row>
    <row r="181" spans="1:8">
      <c r="A181" s="215" t="s">
        <v>27</v>
      </c>
      <c r="B181" s="51">
        <v>2250</v>
      </c>
      <c r="C181" s="1"/>
      <c r="E181" s="5"/>
      <c r="H181" s="13"/>
    </row>
    <row r="182" spans="1:8">
      <c r="A182" s="215" t="s">
        <v>24</v>
      </c>
      <c r="B182" s="47">
        <v>2063</v>
      </c>
      <c r="C182" s="1"/>
      <c r="E182" s="5"/>
      <c r="H182" s="13"/>
    </row>
    <row r="183" spans="1:8">
      <c r="A183" s="215" t="s">
        <v>28</v>
      </c>
      <c r="B183" s="47">
        <v>2250</v>
      </c>
      <c r="C183" s="1"/>
      <c r="E183" s="5"/>
      <c r="H183" s="13"/>
    </row>
    <row r="184" spans="1:8">
      <c r="A184" s="215" t="s">
        <v>25</v>
      </c>
      <c r="B184" s="47">
        <v>2063</v>
      </c>
      <c r="C184" s="1"/>
      <c r="E184" s="5"/>
      <c r="H184" s="13"/>
    </row>
    <row r="185" spans="1:8">
      <c r="A185" s="215" t="s">
        <v>29</v>
      </c>
      <c r="B185" s="47">
        <v>2250</v>
      </c>
      <c r="C185" s="1"/>
      <c r="E185" s="5"/>
      <c r="H185" s="13"/>
    </row>
    <row r="186" spans="1:8">
      <c r="A186" s="215" t="s">
        <v>26</v>
      </c>
      <c r="B186" s="47">
        <v>2063</v>
      </c>
      <c r="C186" s="1"/>
      <c r="E186" s="5"/>
      <c r="H186" s="13"/>
    </row>
    <row r="187" spans="1:8">
      <c r="A187" s="211" t="s">
        <v>30</v>
      </c>
      <c r="B187" s="49">
        <v>2250</v>
      </c>
      <c r="C187" s="1"/>
      <c r="E187" s="5"/>
      <c r="H187" s="13"/>
    </row>
    <row r="188" spans="1:8">
      <c r="A188" s="212"/>
      <c r="B188" s="156"/>
      <c r="C188" s="1"/>
      <c r="E188" s="5"/>
      <c r="H188" s="13"/>
    </row>
    <row r="189" spans="1:8">
      <c r="A189" s="213" t="s">
        <v>31</v>
      </c>
      <c r="B189" s="50">
        <v>2063</v>
      </c>
      <c r="C189" s="1"/>
      <c r="E189" s="5"/>
      <c r="H189" s="13"/>
    </row>
    <row r="190" spans="1:8">
      <c r="A190" s="215" t="s">
        <v>32</v>
      </c>
      <c r="B190" s="51">
        <v>2250</v>
      </c>
      <c r="C190" s="1"/>
      <c r="E190" s="5"/>
      <c r="H190" s="13"/>
    </row>
    <row r="191" spans="1:8">
      <c r="A191" s="215" t="s">
        <v>33</v>
      </c>
      <c r="B191" s="47">
        <v>2063</v>
      </c>
      <c r="C191" s="1"/>
      <c r="E191" s="5"/>
      <c r="H191" s="13"/>
    </row>
    <row r="192" spans="1:8">
      <c r="A192" s="215" t="s">
        <v>34</v>
      </c>
      <c r="B192" s="51">
        <v>2250</v>
      </c>
      <c r="C192" s="1"/>
      <c r="E192" s="5"/>
      <c r="H192" s="13"/>
    </row>
    <row r="193" spans="1:8">
      <c r="A193" s="215" t="s">
        <v>35</v>
      </c>
      <c r="B193" s="47">
        <v>2063</v>
      </c>
      <c r="C193" s="1"/>
      <c r="E193" s="5"/>
      <c r="H193" s="13"/>
    </row>
    <row r="194" spans="1:8">
      <c r="A194" s="215" t="s">
        <v>36</v>
      </c>
      <c r="B194" s="51">
        <v>2250</v>
      </c>
      <c r="C194" s="1"/>
      <c r="E194" s="5"/>
      <c r="H194" s="13"/>
    </row>
    <row r="195" spans="1:8">
      <c r="A195" s="215" t="s">
        <v>37</v>
      </c>
      <c r="B195" s="47">
        <v>2063</v>
      </c>
      <c r="C195" s="1"/>
      <c r="E195" s="5"/>
    </row>
    <row r="196" spans="1:8">
      <c r="A196" s="211" t="s">
        <v>38</v>
      </c>
      <c r="B196" s="116">
        <v>2250</v>
      </c>
      <c r="C196" s="1"/>
      <c r="E196" s="5"/>
    </row>
    <row r="197" spans="1:8">
      <c r="A197" s="212"/>
      <c r="B197" s="156"/>
      <c r="C197" s="1"/>
      <c r="E197" s="5"/>
    </row>
    <row r="198" spans="1:8">
      <c r="A198" s="213" t="s">
        <v>39</v>
      </c>
      <c r="B198" s="30">
        <v>2063</v>
      </c>
      <c r="C198" s="1"/>
      <c r="E198" s="5"/>
    </row>
    <row r="199" spans="1:8">
      <c r="A199" s="215" t="s">
        <v>40</v>
      </c>
      <c r="B199" s="30">
        <v>2250</v>
      </c>
      <c r="C199" s="1"/>
      <c r="E199" s="5"/>
    </row>
    <row r="200" spans="1:8">
      <c r="A200" s="215" t="s">
        <v>41</v>
      </c>
      <c r="B200" s="29">
        <v>2063</v>
      </c>
      <c r="C200" s="1"/>
      <c r="E200" s="5"/>
    </row>
    <row r="201" spans="1:8">
      <c r="A201" s="215" t="s">
        <v>42</v>
      </c>
      <c r="B201" s="30">
        <v>2250</v>
      </c>
      <c r="C201" s="1"/>
      <c r="E201" s="5"/>
    </row>
    <row r="202" spans="1:8">
      <c r="A202" s="215" t="s">
        <v>43</v>
      </c>
      <c r="B202" s="29">
        <v>2063</v>
      </c>
      <c r="C202" s="1"/>
      <c r="E202" s="5"/>
    </row>
    <row r="203" spans="1:8">
      <c r="A203" s="211" t="s">
        <v>44</v>
      </c>
      <c r="B203" s="119">
        <v>2250</v>
      </c>
      <c r="C203" s="1"/>
      <c r="E203" s="5"/>
    </row>
    <row r="204" spans="1:8">
      <c r="A204" s="212"/>
      <c r="B204" s="115"/>
      <c r="C204" s="1"/>
      <c r="E204" s="5"/>
    </row>
    <row r="205" spans="1:8">
      <c r="A205" s="213" t="s">
        <v>45</v>
      </c>
      <c r="B205" s="30">
        <v>2063</v>
      </c>
      <c r="C205" s="1"/>
      <c r="E205" s="5"/>
    </row>
    <row r="206" spans="1:8">
      <c r="A206" s="215" t="s">
        <v>46</v>
      </c>
      <c r="B206" s="30">
        <v>2250</v>
      </c>
      <c r="C206" s="1"/>
      <c r="E206" s="5"/>
    </row>
    <row r="207" spans="1:8">
      <c r="A207" s="215" t="s">
        <v>47</v>
      </c>
      <c r="B207" s="29">
        <v>2063</v>
      </c>
      <c r="C207" s="1"/>
      <c r="E207" s="5"/>
    </row>
    <row r="208" spans="1:8">
      <c r="A208" s="215" t="s">
        <v>48</v>
      </c>
      <c r="B208" s="30">
        <v>2250</v>
      </c>
      <c r="C208" s="1"/>
      <c r="E208" s="5"/>
    </row>
    <row r="209" spans="1:5">
      <c r="A209" s="215" t="s">
        <v>49</v>
      </c>
      <c r="B209" s="29">
        <v>2063</v>
      </c>
      <c r="C209" s="1"/>
      <c r="E209" s="5"/>
    </row>
    <row r="210" spans="1:5">
      <c r="A210" s="211" t="s">
        <v>50</v>
      </c>
      <c r="B210" s="119">
        <v>2250</v>
      </c>
      <c r="C210" s="1"/>
      <c r="E210" s="5"/>
    </row>
    <row r="211" spans="1:5">
      <c r="A211" s="212"/>
      <c r="B211" s="156"/>
      <c r="C211" s="1"/>
      <c r="E211" s="5"/>
    </row>
    <row r="212" spans="1:5">
      <c r="A212" s="213" t="s">
        <v>51</v>
      </c>
      <c r="B212" s="30">
        <v>2063</v>
      </c>
      <c r="C212" s="1"/>
      <c r="E212" s="5"/>
    </row>
    <row r="213" spans="1:5">
      <c r="A213" s="211" t="s">
        <v>52</v>
      </c>
      <c r="B213" s="119">
        <v>2250</v>
      </c>
      <c r="C213" s="1"/>
      <c r="E213" s="5"/>
    </row>
    <row r="214" spans="1:5">
      <c r="A214" s="212"/>
      <c r="B214" s="156"/>
      <c r="C214" s="1"/>
      <c r="E214" s="5"/>
    </row>
    <row r="215" spans="1:5">
      <c r="A215" s="213" t="s">
        <v>53</v>
      </c>
      <c r="B215" s="30">
        <v>2063</v>
      </c>
      <c r="C215" s="1"/>
      <c r="E215" s="5"/>
    </row>
    <row r="216" spans="1:5">
      <c r="A216" s="215" t="s">
        <v>54</v>
      </c>
      <c r="B216" s="30">
        <v>2250</v>
      </c>
      <c r="C216" s="1"/>
      <c r="E216" s="5"/>
    </row>
    <row r="217" spans="1:5">
      <c r="A217" s="215" t="s">
        <v>62</v>
      </c>
      <c r="B217" s="29">
        <v>2063</v>
      </c>
      <c r="C217" s="1"/>
      <c r="E217" s="5"/>
    </row>
    <row r="218" spans="1:5">
      <c r="A218" s="215" t="s">
        <v>63</v>
      </c>
      <c r="B218" s="30">
        <v>2250</v>
      </c>
      <c r="C218" s="1"/>
      <c r="E218" s="5"/>
    </row>
    <row r="219" spans="1:5">
      <c r="A219" s="215" t="s">
        <v>55</v>
      </c>
      <c r="B219" s="29">
        <v>2063</v>
      </c>
      <c r="C219" s="1"/>
      <c r="E219" s="5"/>
    </row>
    <row r="220" spans="1:5">
      <c r="A220" s="211" t="s">
        <v>56</v>
      </c>
      <c r="B220" s="119">
        <v>2250</v>
      </c>
      <c r="C220" s="1"/>
      <c r="E220" s="5"/>
    </row>
    <row r="221" spans="1:5">
      <c r="A221" s="212"/>
      <c r="B221" s="156"/>
      <c r="C221" s="1"/>
      <c r="E221" s="5"/>
    </row>
    <row r="222" spans="1:5">
      <c r="A222" s="213" t="s">
        <v>57</v>
      </c>
      <c r="B222" s="30">
        <v>2063</v>
      </c>
      <c r="C222" s="1"/>
      <c r="E222" s="5"/>
    </row>
    <row r="223" spans="1:5">
      <c r="A223" s="211" t="s">
        <v>58</v>
      </c>
      <c r="B223" s="119">
        <v>2250</v>
      </c>
      <c r="C223" s="1"/>
      <c r="E223" s="5"/>
    </row>
    <row r="224" spans="1:5">
      <c r="A224" s="212"/>
      <c r="B224" s="156"/>
      <c r="C224" s="1"/>
      <c r="E224" s="5"/>
    </row>
    <row r="225" spans="1:5">
      <c r="A225" s="213" t="s">
        <v>59</v>
      </c>
      <c r="B225" s="30">
        <v>2063</v>
      </c>
      <c r="C225" s="1"/>
      <c r="E225" s="5"/>
    </row>
    <row r="226" spans="1:5">
      <c r="A226" s="211" t="s">
        <v>60</v>
      </c>
      <c r="B226" s="119">
        <v>2250</v>
      </c>
      <c r="C226" s="1"/>
      <c r="E226" s="5"/>
    </row>
    <row r="227" spans="1:5">
      <c r="A227" s="180" t="s">
        <v>59</v>
      </c>
      <c r="B227" s="30">
        <v>2063</v>
      </c>
      <c r="C227" s="1"/>
      <c r="E227" s="5"/>
    </row>
    <row r="228" spans="1:5">
      <c r="A228" s="182" t="s">
        <v>60</v>
      </c>
      <c r="B228" s="119">
        <v>2250</v>
      </c>
      <c r="C228" s="1"/>
      <c r="E228" s="5"/>
    </row>
    <row r="229" spans="1:5">
      <c r="A229" s="159"/>
      <c r="B229" s="30"/>
      <c r="C229" s="1"/>
      <c r="E229" s="5"/>
    </row>
    <row r="230" spans="1:5">
      <c r="A230" s="199" t="s">
        <v>61</v>
      </c>
      <c r="B230" s="29"/>
      <c r="C230" s="1"/>
      <c r="E230" s="5"/>
    </row>
    <row r="231" spans="1:5">
      <c r="A231" s="279" t="s">
        <v>143</v>
      </c>
      <c r="B231" s="156"/>
      <c r="C231" s="1"/>
    </row>
    <row r="232" spans="1:5">
      <c r="A232" s="273" t="s">
        <v>248</v>
      </c>
      <c r="B232" s="29">
        <v>12</v>
      </c>
      <c r="C232" s="1"/>
    </row>
    <row r="233" spans="1:5">
      <c r="A233" s="273" t="s">
        <v>319</v>
      </c>
      <c r="B233" s="29">
        <v>12</v>
      </c>
      <c r="C233" s="1"/>
    </row>
    <row r="234" spans="1:5">
      <c r="A234" s="273" t="s">
        <v>320</v>
      </c>
      <c r="B234" s="29">
        <v>12</v>
      </c>
      <c r="C234" s="1"/>
    </row>
    <row r="235" spans="1:5">
      <c r="A235" s="260"/>
      <c r="B235" s="29"/>
      <c r="C235" s="1"/>
    </row>
    <row r="236" spans="1:5">
      <c r="A236" s="273" t="s">
        <v>249</v>
      </c>
      <c r="B236" s="30">
        <v>10</v>
      </c>
      <c r="C236" s="1"/>
    </row>
    <row r="237" spans="1:5">
      <c r="A237" s="149"/>
      <c r="B237" s="29"/>
      <c r="C237" s="1"/>
    </row>
    <row r="238" spans="1:5">
      <c r="A238" s="264" t="s">
        <v>250</v>
      </c>
      <c r="B238" s="119">
        <v>10</v>
      </c>
      <c r="C238" s="1"/>
    </row>
    <row r="239" spans="1:5">
      <c r="A239" s="264" t="s">
        <v>251</v>
      </c>
      <c r="B239" s="156">
        <v>10</v>
      </c>
      <c r="C239" s="1"/>
    </row>
    <row r="240" spans="1:5">
      <c r="A240" s="264" t="s">
        <v>252</v>
      </c>
      <c r="B240" s="30">
        <v>10</v>
      </c>
      <c r="C240" s="1"/>
    </row>
    <row r="241" spans="1:3">
      <c r="A241" s="243"/>
      <c r="B241" s="29"/>
      <c r="C241" s="1"/>
    </row>
    <row r="242" spans="1:3">
      <c r="A242" s="243" t="s">
        <v>321</v>
      </c>
      <c r="B242" s="29">
        <v>14</v>
      </c>
      <c r="C242" s="1"/>
    </row>
    <row r="243" spans="1:3">
      <c r="A243" s="243" t="s">
        <v>322</v>
      </c>
      <c r="B243" s="29">
        <v>14</v>
      </c>
      <c r="C243" s="1"/>
    </row>
    <row r="244" spans="1:3">
      <c r="A244" s="243" t="s">
        <v>323</v>
      </c>
      <c r="B244" s="29">
        <v>14</v>
      </c>
      <c r="C244" s="1"/>
    </row>
    <row r="245" spans="1:3">
      <c r="A245" s="267"/>
      <c r="B245" s="29"/>
      <c r="C245" s="1"/>
    </row>
    <row r="246" spans="1:3">
      <c r="A246" s="279" t="s">
        <v>142</v>
      </c>
      <c r="B246" s="156"/>
      <c r="C246" s="1"/>
    </row>
    <row r="247" spans="1:3">
      <c r="A247" s="273" t="s">
        <v>253</v>
      </c>
      <c r="B247" s="30">
        <v>12</v>
      </c>
      <c r="C247" s="1"/>
    </row>
    <row r="248" spans="1:3">
      <c r="A248" s="273" t="s">
        <v>254</v>
      </c>
      <c r="B248" s="119">
        <v>12</v>
      </c>
      <c r="C248" s="1"/>
    </row>
    <row r="249" spans="1:3">
      <c r="A249" s="271" t="s">
        <v>255</v>
      </c>
      <c r="B249" s="47">
        <v>12</v>
      </c>
      <c r="C249" s="1"/>
    </row>
    <row r="250" spans="1:3">
      <c r="A250" s="273" t="s">
        <v>256</v>
      </c>
      <c r="B250" s="47">
        <v>12</v>
      </c>
      <c r="C250" s="1"/>
    </row>
    <row r="251" spans="1:3">
      <c r="A251" s="273" t="s">
        <v>257</v>
      </c>
      <c r="B251" s="47">
        <v>12</v>
      </c>
      <c r="C251" s="1"/>
    </row>
    <row r="252" spans="1:3">
      <c r="A252" s="273" t="s">
        <v>258</v>
      </c>
      <c r="B252" s="47">
        <v>12</v>
      </c>
      <c r="C252" s="1"/>
    </row>
    <row r="253" spans="1:3">
      <c r="A253" s="273" t="s">
        <v>259</v>
      </c>
      <c r="B253" s="47">
        <v>12</v>
      </c>
      <c r="C253" s="1"/>
    </row>
    <row r="254" spans="1:3">
      <c r="A254" s="273" t="s">
        <v>260</v>
      </c>
      <c r="B254" s="47">
        <v>12</v>
      </c>
      <c r="C254" s="1"/>
    </row>
    <row r="255" spans="1:3">
      <c r="A255" s="273" t="s">
        <v>261</v>
      </c>
      <c r="B255" s="47">
        <v>12</v>
      </c>
      <c r="C255" s="1"/>
    </row>
    <row r="256" spans="1:3">
      <c r="A256" s="269" t="s">
        <v>262</v>
      </c>
      <c r="B256" s="47">
        <v>12</v>
      </c>
      <c r="C256" s="1"/>
    </row>
    <row r="257" spans="1:3">
      <c r="A257" s="264"/>
      <c r="B257" s="144"/>
      <c r="C257" s="1"/>
    </row>
    <row r="258" spans="1:3">
      <c r="A258" s="264" t="s">
        <v>263</v>
      </c>
      <c r="B258" s="47">
        <v>12</v>
      </c>
      <c r="C258" s="1"/>
    </row>
    <row r="259" spans="1:3">
      <c r="A259" s="264" t="s">
        <v>264</v>
      </c>
      <c r="B259" s="47">
        <v>12</v>
      </c>
      <c r="C259" s="1"/>
    </row>
    <row r="260" spans="1:3">
      <c r="A260" s="264" t="s">
        <v>265</v>
      </c>
      <c r="B260" s="47">
        <v>12</v>
      </c>
      <c r="C260" s="1"/>
    </row>
    <row r="261" spans="1:3">
      <c r="A261" s="264" t="s">
        <v>266</v>
      </c>
      <c r="B261" s="47">
        <v>12</v>
      </c>
      <c r="C261" s="1"/>
    </row>
    <row r="262" spans="1:3">
      <c r="A262" s="264" t="s">
        <v>267</v>
      </c>
      <c r="B262" s="47">
        <v>12</v>
      </c>
      <c r="C262" s="1"/>
    </row>
    <row r="263" spans="1:3">
      <c r="A263" s="264" t="s">
        <v>324</v>
      </c>
      <c r="B263" s="47">
        <v>12</v>
      </c>
      <c r="C263" s="1"/>
    </row>
    <row r="264" spans="1:3">
      <c r="A264" s="264" t="s">
        <v>325</v>
      </c>
      <c r="B264" s="47">
        <v>12</v>
      </c>
      <c r="C264" s="1"/>
    </row>
    <row r="265" spans="1:3">
      <c r="A265" s="264" t="s">
        <v>326</v>
      </c>
      <c r="B265" s="47">
        <v>12</v>
      </c>
      <c r="C265" s="1"/>
    </row>
    <row r="266" spans="1:3">
      <c r="A266" s="264" t="s">
        <v>327</v>
      </c>
      <c r="B266" s="47">
        <v>12</v>
      </c>
      <c r="C266" s="1"/>
    </row>
    <row r="267" spans="1:3">
      <c r="A267" s="264" t="s">
        <v>328</v>
      </c>
      <c r="B267" s="47">
        <v>12</v>
      </c>
      <c r="C267" s="1"/>
    </row>
    <row r="268" spans="1:3">
      <c r="A268" s="260"/>
      <c r="B268" s="261"/>
      <c r="C268" s="1"/>
    </row>
    <row r="269" spans="1:3">
      <c r="A269" s="264" t="s">
        <v>329</v>
      </c>
      <c r="B269" s="47">
        <v>25</v>
      </c>
      <c r="C269" s="1"/>
    </row>
    <row r="270" spans="1:3">
      <c r="A270" s="264" t="s">
        <v>330</v>
      </c>
      <c r="B270" s="47">
        <v>25</v>
      </c>
      <c r="C270" s="1"/>
    </row>
    <row r="271" spans="1:3">
      <c r="A271" s="264" t="s">
        <v>331</v>
      </c>
      <c r="B271" s="47">
        <v>25</v>
      </c>
      <c r="C271" s="1"/>
    </row>
    <row r="272" spans="1:3">
      <c r="A272" s="264" t="s">
        <v>332</v>
      </c>
      <c r="B272" s="47">
        <v>25</v>
      </c>
      <c r="C272" s="1"/>
    </row>
    <row r="273" spans="1:3">
      <c r="A273" s="264" t="s">
        <v>333</v>
      </c>
      <c r="B273" s="47">
        <v>25</v>
      </c>
      <c r="C273" s="1"/>
    </row>
    <row r="274" spans="1:3">
      <c r="A274" s="264" t="s">
        <v>334</v>
      </c>
      <c r="B274" s="47">
        <v>25</v>
      </c>
      <c r="C274" s="1"/>
    </row>
    <row r="275" spans="1:3">
      <c r="A275" s="264" t="s">
        <v>335</v>
      </c>
      <c r="B275" s="47">
        <v>25</v>
      </c>
      <c r="C275" s="1"/>
    </row>
    <row r="276" spans="1:3">
      <c r="A276" s="264" t="s">
        <v>336</v>
      </c>
      <c r="B276" s="47">
        <v>25</v>
      </c>
      <c r="C276" s="1"/>
    </row>
    <row r="277" spans="1:3">
      <c r="A277" s="264" t="s">
        <v>337</v>
      </c>
      <c r="B277" s="47">
        <v>25</v>
      </c>
      <c r="C277" s="1"/>
    </row>
    <row r="278" spans="1:3">
      <c r="A278" s="264" t="s">
        <v>338</v>
      </c>
      <c r="B278" s="47">
        <v>25</v>
      </c>
      <c r="C278" s="1"/>
    </row>
    <row r="279" spans="1:3">
      <c r="A279" s="264"/>
      <c r="B279" s="47"/>
      <c r="C279" s="1"/>
    </row>
    <row r="280" spans="1:3">
      <c r="A280" s="264" t="s">
        <v>339</v>
      </c>
      <c r="B280" s="47">
        <v>35</v>
      </c>
      <c r="C280" s="1"/>
    </row>
    <row r="281" spans="1:3">
      <c r="A281" s="264" t="s">
        <v>340</v>
      </c>
      <c r="B281" s="47">
        <v>35</v>
      </c>
      <c r="C281" s="1"/>
    </row>
    <row r="282" spans="1:3">
      <c r="A282" s="264" t="s">
        <v>341</v>
      </c>
      <c r="B282" s="47">
        <v>35</v>
      </c>
      <c r="C282" s="1"/>
    </row>
    <row r="283" spans="1:3">
      <c r="A283" s="264" t="s">
        <v>342</v>
      </c>
      <c r="B283" s="47">
        <v>35</v>
      </c>
      <c r="C283" s="1"/>
    </row>
    <row r="284" spans="1:3">
      <c r="A284" s="264" t="s">
        <v>343</v>
      </c>
      <c r="B284" s="47">
        <v>35</v>
      </c>
      <c r="C284" s="1"/>
    </row>
    <row r="285" spans="1:3">
      <c r="A285" s="260"/>
      <c r="B285" s="156"/>
      <c r="C285" s="1"/>
    </row>
    <row r="286" spans="1:3">
      <c r="A286" s="264" t="s">
        <v>268</v>
      </c>
      <c r="B286" s="47">
        <v>40</v>
      </c>
      <c r="C286" s="1"/>
    </row>
    <row r="287" spans="1:3">
      <c r="A287" s="264" t="s">
        <v>269</v>
      </c>
      <c r="B287" s="47">
        <v>40</v>
      </c>
      <c r="C287" s="1"/>
    </row>
    <row r="288" spans="1:3">
      <c r="A288" s="264" t="s">
        <v>270</v>
      </c>
      <c r="B288" s="47">
        <v>40</v>
      </c>
      <c r="C288" s="1"/>
    </row>
    <row r="289" spans="1:3">
      <c r="A289" s="264" t="s">
        <v>271</v>
      </c>
      <c r="B289" s="47">
        <v>40</v>
      </c>
      <c r="C289" s="1"/>
    </row>
    <row r="290" spans="1:3">
      <c r="A290" s="264" t="s">
        <v>272</v>
      </c>
      <c r="B290" s="47">
        <v>40</v>
      </c>
      <c r="C290" s="1"/>
    </row>
    <row r="291" spans="1:3">
      <c r="A291" s="264" t="s">
        <v>273</v>
      </c>
      <c r="B291" s="47">
        <v>40</v>
      </c>
      <c r="C291" s="1"/>
    </row>
    <row r="292" spans="1:3">
      <c r="A292" s="264" t="s">
        <v>274</v>
      </c>
      <c r="B292" s="47">
        <v>40</v>
      </c>
      <c r="C292" s="1"/>
    </row>
    <row r="293" spans="1:3">
      <c r="A293" s="264" t="s">
        <v>275</v>
      </c>
      <c r="B293" s="47">
        <v>40</v>
      </c>
      <c r="C293" s="1"/>
    </row>
    <row r="294" spans="1:3">
      <c r="A294" s="264" t="s">
        <v>276</v>
      </c>
      <c r="B294" s="47">
        <v>40</v>
      </c>
      <c r="C294" s="1"/>
    </row>
    <row r="295" spans="1:3">
      <c r="A295" s="264" t="s">
        <v>277</v>
      </c>
      <c r="B295" s="47">
        <v>40</v>
      </c>
      <c r="C295" s="1"/>
    </row>
    <row r="296" spans="1:3">
      <c r="A296" s="264" t="s">
        <v>344</v>
      </c>
      <c r="B296" s="47">
        <v>40</v>
      </c>
      <c r="C296" s="1"/>
    </row>
    <row r="297" spans="1:3">
      <c r="A297" s="264" t="s">
        <v>345</v>
      </c>
      <c r="B297" s="47">
        <v>40</v>
      </c>
      <c r="C297" s="1"/>
    </row>
    <row r="298" spans="1:3">
      <c r="A298" s="264" t="s">
        <v>346</v>
      </c>
      <c r="B298" s="47">
        <v>40</v>
      </c>
      <c r="C298" s="1"/>
    </row>
    <row r="299" spans="1:3">
      <c r="A299" s="264" t="s">
        <v>347</v>
      </c>
      <c r="B299" s="47">
        <v>40</v>
      </c>
      <c r="C299" s="1"/>
    </row>
    <row r="300" spans="1:3">
      <c r="A300" s="264" t="s">
        <v>348</v>
      </c>
      <c r="B300" s="47">
        <v>40</v>
      </c>
      <c r="C300" s="1"/>
    </row>
    <row r="301" spans="1:3">
      <c r="A301" s="260"/>
      <c r="B301" s="156"/>
      <c r="C301" s="1"/>
    </row>
    <row r="302" spans="1:3">
      <c r="A302" s="279" t="s">
        <v>141</v>
      </c>
      <c r="B302" s="156"/>
      <c r="C302" s="1"/>
    </row>
    <row r="303" spans="1:3">
      <c r="A303" s="272" t="s">
        <v>121</v>
      </c>
      <c r="B303" s="47">
        <v>30</v>
      </c>
      <c r="C303" s="1"/>
    </row>
    <row r="304" spans="1:3">
      <c r="A304" s="272" t="s">
        <v>122</v>
      </c>
      <c r="B304" s="47">
        <v>30</v>
      </c>
      <c r="C304" s="1"/>
    </row>
    <row r="305" spans="1:3">
      <c r="A305" s="272" t="s">
        <v>123</v>
      </c>
      <c r="B305" s="47">
        <v>30</v>
      </c>
      <c r="C305" s="1"/>
    </row>
    <row r="306" spans="1:3">
      <c r="A306" s="272" t="s">
        <v>124</v>
      </c>
      <c r="B306" s="47">
        <v>30</v>
      </c>
      <c r="C306" s="1"/>
    </row>
    <row r="307" spans="1:3">
      <c r="A307" s="277" t="s">
        <v>125</v>
      </c>
      <c r="B307" s="49">
        <v>30</v>
      </c>
      <c r="C307" s="1"/>
    </row>
    <row r="308" spans="1:3">
      <c r="A308" s="267"/>
      <c r="B308" s="123"/>
      <c r="C308" s="1"/>
    </row>
    <row r="309" spans="1:3">
      <c r="A309" s="279" t="s">
        <v>140</v>
      </c>
      <c r="B309" s="156"/>
      <c r="C309" s="1"/>
    </row>
    <row r="310" spans="1:3">
      <c r="A310" s="278" t="s">
        <v>126</v>
      </c>
      <c r="B310" s="50">
        <v>1</v>
      </c>
      <c r="C310" s="1"/>
    </row>
    <row r="311" spans="1:3">
      <c r="A311" s="272" t="s">
        <v>127</v>
      </c>
      <c r="B311" s="47">
        <v>2</v>
      </c>
      <c r="C311" s="1"/>
    </row>
    <row r="312" spans="1:3">
      <c r="A312" s="272" t="s">
        <v>129</v>
      </c>
      <c r="B312" s="47">
        <v>3</v>
      </c>
      <c r="C312" s="1"/>
    </row>
    <row r="313" spans="1:3">
      <c r="A313" s="277" t="s">
        <v>128</v>
      </c>
      <c r="B313" s="49">
        <v>4</v>
      </c>
      <c r="C313" s="1"/>
    </row>
    <row r="314" spans="1:3">
      <c r="A314" s="267"/>
      <c r="B314" s="123"/>
      <c r="C314" s="1"/>
    </row>
    <row r="315" spans="1:3">
      <c r="A315" s="279" t="s">
        <v>130</v>
      </c>
      <c r="B315" s="156"/>
      <c r="C315" s="1"/>
    </row>
    <row r="316" spans="1:3">
      <c r="A316" s="278" t="s">
        <v>131</v>
      </c>
      <c r="B316" s="50">
        <v>10</v>
      </c>
      <c r="C316" s="1"/>
    </row>
    <row r="317" spans="1:3">
      <c r="A317" s="272" t="s">
        <v>132</v>
      </c>
      <c r="B317" s="47">
        <v>10</v>
      </c>
      <c r="C317" s="1"/>
    </row>
    <row r="318" spans="1:3">
      <c r="A318" s="272" t="s">
        <v>133</v>
      </c>
      <c r="B318" s="47">
        <v>10</v>
      </c>
      <c r="C318" s="1"/>
    </row>
    <row r="319" spans="1:3">
      <c r="A319" s="277" t="s">
        <v>134</v>
      </c>
      <c r="B319" s="49">
        <v>18</v>
      </c>
      <c r="C319" s="1"/>
    </row>
    <row r="320" spans="1:3">
      <c r="A320" s="267"/>
      <c r="B320" s="123"/>
      <c r="C320" s="1"/>
    </row>
    <row r="321" spans="1:3">
      <c r="A321" s="185" t="s">
        <v>278</v>
      </c>
      <c r="B321" s="123"/>
      <c r="C321" s="1"/>
    </row>
    <row r="322" spans="1:3">
      <c r="A322" s="264" t="s">
        <v>279</v>
      </c>
      <c r="B322" s="47">
        <v>30</v>
      </c>
      <c r="C322" s="1"/>
    </row>
    <row r="323" spans="1:3">
      <c r="A323" s="264" t="s">
        <v>280</v>
      </c>
      <c r="B323" s="47">
        <v>40</v>
      </c>
      <c r="C323" s="1"/>
    </row>
    <row r="324" spans="1:3">
      <c r="A324" s="267"/>
      <c r="B324" s="123"/>
      <c r="C324" s="1"/>
    </row>
    <row r="325" spans="1:3">
      <c r="A325" s="185" t="s">
        <v>135</v>
      </c>
      <c r="B325" s="156"/>
      <c r="C325" s="1"/>
    </row>
    <row r="326" spans="1:3">
      <c r="A326" s="278" t="s">
        <v>136</v>
      </c>
      <c r="B326" s="50">
        <v>50</v>
      </c>
      <c r="C326" s="1"/>
    </row>
    <row r="327" spans="1:3">
      <c r="A327" s="272" t="s">
        <v>137</v>
      </c>
      <c r="B327" s="47">
        <v>55</v>
      </c>
      <c r="C327" s="1"/>
    </row>
    <row r="328" spans="1:3">
      <c r="A328" s="272" t="s">
        <v>138</v>
      </c>
      <c r="B328" s="47">
        <v>60</v>
      </c>
      <c r="C328" s="1"/>
    </row>
    <row r="329" spans="1:3">
      <c r="A329" s="277" t="s">
        <v>139</v>
      </c>
      <c r="B329" s="49">
        <v>65</v>
      </c>
      <c r="C329" s="1"/>
    </row>
    <row r="330" spans="1:3">
      <c r="A330" s="159"/>
      <c r="B330" s="156"/>
      <c r="C330" s="1"/>
    </row>
    <row r="331" spans="1:3">
      <c r="A331" s="196" t="s">
        <v>144</v>
      </c>
      <c r="B331" s="200"/>
      <c r="C331" s="1"/>
    </row>
    <row r="332" spans="1:3">
      <c r="A332" s="268" t="s">
        <v>145</v>
      </c>
      <c r="B332" s="156"/>
      <c r="C332" s="1"/>
    </row>
    <row r="333" spans="1:3">
      <c r="A333" s="281" t="s">
        <v>103</v>
      </c>
      <c r="B333" s="47">
        <v>239</v>
      </c>
      <c r="C333" s="3"/>
    </row>
    <row r="334" spans="1:3">
      <c r="A334" s="260"/>
      <c r="B334" s="47"/>
      <c r="C334" s="1"/>
    </row>
    <row r="335" spans="1:3">
      <c r="A335" s="278" t="s">
        <v>104</v>
      </c>
      <c r="B335" s="47">
        <v>239</v>
      </c>
      <c r="C335" s="1"/>
    </row>
    <row r="336" spans="1:3">
      <c r="A336" s="272" t="s">
        <v>105</v>
      </c>
      <c r="B336" s="47">
        <v>239</v>
      </c>
      <c r="C336" s="1"/>
    </row>
    <row r="337" spans="1:3">
      <c r="A337" s="277" t="s">
        <v>106</v>
      </c>
      <c r="B337" s="47">
        <v>239</v>
      </c>
      <c r="C337" s="1"/>
    </row>
    <row r="338" spans="1:3">
      <c r="A338" s="260"/>
      <c r="B338" s="47"/>
      <c r="C338" s="1"/>
    </row>
    <row r="339" spans="1:3">
      <c r="A339" s="278" t="s">
        <v>107</v>
      </c>
      <c r="B339" s="47">
        <v>239</v>
      </c>
      <c r="C339" s="1"/>
    </row>
    <row r="340" spans="1:3">
      <c r="A340" s="272" t="s">
        <v>108</v>
      </c>
      <c r="B340" s="47">
        <v>239</v>
      </c>
      <c r="C340" s="1"/>
    </row>
    <row r="341" spans="1:3">
      <c r="A341" s="277" t="s">
        <v>109</v>
      </c>
      <c r="B341" s="47">
        <v>239</v>
      </c>
      <c r="C341" s="3"/>
    </row>
    <row r="342" spans="1:3">
      <c r="A342" s="260"/>
      <c r="B342" s="47"/>
      <c r="C342" s="1"/>
    </row>
    <row r="343" spans="1:3">
      <c r="A343" s="278" t="s">
        <v>110</v>
      </c>
      <c r="B343" s="47">
        <v>239</v>
      </c>
      <c r="C343" s="1"/>
    </row>
    <row r="344" spans="1:3">
      <c r="A344" s="277" t="s">
        <v>111</v>
      </c>
      <c r="B344" s="47">
        <v>239</v>
      </c>
      <c r="C344" s="1"/>
    </row>
    <row r="345" spans="1:3">
      <c r="A345" s="267"/>
      <c r="B345" s="47"/>
      <c r="C345" s="1"/>
    </row>
    <row r="346" spans="1:3">
      <c r="A346" s="268" t="s">
        <v>361</v>
      </c>
      <c r="B346" s="156"/>
      <c r="C346" s="1"/>
    </row>
    <row r="347" spans="1:3">
      <c r="A347" s="265" t="s">
        <v>84</v>
      </c>
      <c r="B347" s="114">
        <v>248</v>
      </c>
      <c r="C347" s="1"/>
    </row>
    <row r="348" spans="1:3">
      <c r="A348" s="260"/>
      <c r="B348" s="156"/>
      <c r="C348" s="1"/>
    </row>
    <row r="349" spans="1:3">
      <c r="A349" s="262" t="s">
        <v>85</v>
      </c>
      <c r="B349" s="50">
        <v>254</v>
      </c>
      <c r="C349" s="1"/>
    </row>
    <row r="350" spans="1:3">
      <c r="A350" s="256" t="s">
        <v>86</v>
      </c>
      <c r="B350" s="50">
        <v>254</v>
      </c>
      <c r="C350" s="1"/>
    </row>
    <row r="351" spans="1:3">
      <c r="A351" s="256" t="s">
        <v>87</v>
      </c>
      <c r="B351" s="50">
        <v>254</v>
      </c>
      <c r="C351" s="1"/>
    </row>
    <row r="352" spans="1:3">
      <c r="A352" s="258" t="s">
        <v>88</v>
      </c>
      <c r="B352" s="50">
        <v>254</v>
      </c>
      <c r="C352" s="1"/>
    </row>
    <row r="353" spans="1:3">
      <c r="A353" s="260"/>
      <c r="B353" s="50"/>
      <c r="C353" s="1"/>
    </row>
    <row r="354" spans="1:3">
      <c r="A354" s="262" t="s">
        <v>89</v>
      </c>
      <c r="B354" s="50">
        <v>254</v>
      </c>
      <c r="C354" s="1"/>
    </row>
    <row r="355" spans="1:3">
      <c r="A355" s="256" t="s">
        <v>90</v>
      </c>
      <c r="B355" s="50">
        <v>254</v>
      </c>
      <c r="C355" s="2"/>
    </row>
    <row r="356" spans="1:3">
      <c r="A356" s="258" t="s">
        <v>91</v>
      </c>
      <c r="B356" s="50">
        <v>254</v>
      </c>
      <c r="C356" s="2"/>
    </row>
    <row r="357" spans="1:3">
      <c r="A357" s="260"/>
      <c r="B357" s="50"/>
      <c r="C357" s="2"/>
    </row>
    <row r="358" spans="1:3">
      <c r="A358" s="262" t="s">
        <v>92</v>
      </c>
      <c r="B358" s="50">
        <v>254</v>
      </c>
      <c r="C358" s="2"/>
    </row>
    <row r="359" spans="1:3">
      <c r="A359" s="258" t="s">
        <v>93</v>
      </c>
      <c r="B359" s="50">
        <v>254</v>
      </c>
      <c r="C359" s="2"/>
    </row>
    <row r="360" spans="1:3">
      <c r="A360" s="260"/>
      <c r="B360" s="50"/>
      <c r="C360" s="2"/>
    </row>
    <row r="361" spans="1:3">
      <c r="A361" s="262" t="s">
        <v>94</v>
      </c>
      <c r="B361" s="50">
        <v>254</v>
      </c>
      <c r="C361" s="2"/>
    </row>
    <row r="362" spans="1:3">
      <c r="A362" s="256" t="s">
        <v>95</v>
      </c>
      <c r="B362" s="50">
        <v>254</v>
      </c>
      <c r="C362" s="2"/>
    </row>
    <row r="363" spans="1:3">
      <c r="A363" s="258" t="s">
        <v>96</v>
      </c>
      <c r="B363" s="50">
        <v>254</v>
      </c>
      <c r="C363" s="2"/>
    </row>
    <row r="364" spans="1:3">
      <c r="A364" s="260"/>
      <c r="B364" s="50"/>
      <c r="C364" s="2"/>
    </row>
    <row r="365" spans="1:3">
      <c r="A365" s="262" t="s">
        <v>97</v>
      </c>
      <c r="B365" s="50">
        <v>254</v>
      </c>
      <c r="C365" s="2"/>
    </row>
    <row r="366" spans="1:3">
      <c r="A366" s="258" t="s">
        <v>99</v>
      </c>
      <c r="B366" s="50">
        <v>254</v>
      </c>
      <c r="C366" s="2"/>
    </row>
    <row r="367" spans="1:3">
      <c r="A367" s="267"/>
      <c r="B367" s="123"/>
      <c r="C367" s="2"/>
    </row>
    <row r="368" spans="1:3">
      <c r="A368" s="268" t="s">
        <v>349</v>
      </c>
      <c r="B368" s="115"/>
      <c r="C368" s="2"/>
    </row>
    <row r="369" spans="1:3">
      <c r="A369" s="262" t="s">
        <v>350</v>
      </c>
      <c r="B369" s="114">
        <v>257</v>
      </c>
      <c r="C369" s="2"/>
    </row>
    <row r="370" spans="1:3">
      <c r="A370" s="260"/>
      <c r="B370" s="156"/>
      <c r="C370" s="2"/>
    </row>
    <row r="371" spans="1:3">
      <c r="A371" s="262" t="s">
        <v>351</v>
      </c>
      <c r="B371" s="50">
        <v>263</v>
      </c>
      <c r="C371" s="2"/>
    </row>
    <row r="372" spans="1:3">
      <c r="A372" s="260"/>
      <c r="B372" s="50"/>
      <c r="C372" s="1"/>
    </row>
    <row r="373" spans="1:3">
      <c r="A373" s="262" t="s">
        <v>352</v>
      </c>
      <c r="B373" s="50">
        <v>263</v>
      </c>
      <c r="C373" s="1"/>
    </row>
    <row r="374" spans="1:3">
      <c r="A374" s="260"/>
      <c r="B374" s="50"/>
      <c r="C374" s="1"/>
    </row>
    <row r="375" spans="1:3">
      <c r="A375" s="265" t="s">
        <v>353</v>
      </c>
      <c r="B375" s="49">
        <v>269</v>
      </c>
      <c r="C375" s="1"/>
    </row>
    <row r="376" spans="1:3">
      <c r="A376" s="260"/>
      <c r="B376" s="49"/>
      <c r="C376" s="1"/>
    </row>
    <row r="377" spans="1:3">
      <c r="A377" s="265" t="s">
        <v>354</v>
      </c>
      <c r="B377" s="49">
        <v>269</v>
      </c>
      <c r="C377" s="1"/>
    </row>
    <row r="378" spans="1:3">
      <c r="A378" s="260"/>
      <c r="B378" s="49"/>
      <c r="C378" s="1"/>
    </row>
    <row r="379" spans="1:3">
      <c r="A379" s="265" t="s">
        <v>355</v>
      </c>
      <c r="B379" s="49">
        <v>269</v>
      </c>
      <c r="C379" s="15"/>
    </row>
    <row r="380" spans="1:3">
      <c r="A380" s="260"/>
      <c r="B380" s="49"/>
      <c r="C380" s="15"/>
    </row>
    <row r="381" spans="1:3">
      <c r="A381" s="265" t="s">
        <v>356</v>
      </c>
      <c r="B381" s="49">
        <v>269</v>
      </c>
      <c r="C381" s="15"/>
    </row>
    <row r="382" spans="1:3">
      <c r="A382" s="260"/>
      <c r="B382" s="49"/>
      <c r="C382" s="15"/>
    </row>
    <row r="383" spans="1:3">
      <c r="A383" s="265" t="s">
        <v>357</v>
      </c>
      <c r="B383" s="49">
        <v>269</v>
      </c>
      <c r="C383" s="15"/>
    </row>
    <row r="384" spans="1:3">
      <c r="A384" s="256"/>
      <c r="B384" s="49"/>
      <c r="C384" s="15"/>
    </row>
    <row r="385" spans="1:3">
      <c r="A385" s="256" t="s">
        <v>359</v>
      </c>
      <c r="B385" s="49">
        <v>269</v>
      </c>
      <c r="C385" s="15"/>
    </row>
    <row r="386" spans="1:3">
      <c r="A386" s="256"/>
      <c r="B386" s="49"/>
      <c r="C386" s="15"/>
    </row>
    <row r="387" spans="1:3">
      <c r="A387" s="256" t="s">
        <v>358</v>
      </c>
      <c r="B387" s="49">
        <v>269</v>
      </c>
      <c r="C387" s="15"/>
    </row>
    <row r="388" spans="1:3">
      <c r="A388" s="256"/>
      <c r="B388" s="49"/>
      <c r="C388" s="15"/>
    </row>
    <row r="389" spans="1:3">
      <c r="A389" s="259" t="s">
        <v>360</v>
      </c>
      <c r="B389" s="49">
        <v>269</v>
      </c>
      <c r="C389" s="15"/>
    </row>
    <row r="390" spans="1:3">
      <c r="A390" s="267"/>
      <c r="B390" s="156"/>
      <c r="C390" s="15"/>
    </row>
    <row r="391" spans="1:3">
      <c r="A391" s="279" t="s">
        <v>150</v>
      </c>
      <c r="B391" s="50"/>
      <c r="C391" s="15"/>
    </row>
    <row r="392" spans="1:3">
      <c r="A392" s="278" t="s">
        <v>113</v>
      </c>
      <c r="B392" s="47">
        <v>278</v>
      </c>
      <c r="C392" s="15"/>
    </row>
    <row r="393" spans="1:3">
      <c r="A393" s="272" t="s">
        <v>114</v>
      </c>
      <c r="B393" s="47">
        <v>278</v>
      </c>
      <c r="C393" s="15"/>
    </row>
    <row r="394" spans="1:3">
      <c r="A394" s="277" t="s">
        <v>115</v>
      </c>
      <c r="B394" s="156">
        <v>284</v>
      </c>
      <c r="C394" s="15"/>
    </row>
    <row r="395" spans="1:3">
      <c r="A395" s="260"/>
      <c r="B395" s="156"/>
      <c r="C395" s="15"/>
    </row>
    <row r="396" spans="1:3">
      <c r="A396" s="278" t="s">
        <v>116</v>
      </c>
      <c r="B396" s="156">
        <v>284</v>
      </c>
      <c r="C396" s="15"/>
    </row>
    <row r="397" spans="1:3">
      <c r="A397" s="272" t="s">
        <v>117</v>
      </c>
      <c r="B397" s="156">
        <v>284</v>
      </c>
      <c r="C397" s="15"/>
    </row>
    <row r="398" spans="1:3">
      <c r="A398" s="260"/>
      <c r="B398" s="156"/>
      <c r="C398" s="15"/>
    </row>
    <row r="399" spans="1:3">
      <c r="A399" s="272" t="s">
        <v>118</v>
      </c>
      <c r="B399" s="156">
        <v>284</v>
      </c>
      <c r="C399" s="15"/>
    </row>
    <row r="400" spans="1:3">
      <c r="A400" s="277" t="s">
        <v>119</v>
      </c>
      <c r="B400" s="156">
        <v>299</v>
      </c>
      <c r="C400" s="15"/>
    </row>
    <row r="401" spans="1:3">
      <c r="A401" s="260"/>
      <c r="B401" s="156"/>
      <c r="C401" s="15"/>
    </row>
    <row r="402" spans="1:3">
      <c r="A402" s="272" t="s">
        <v>120</v>
      </c>
      <c r="B402" s="156">
        <v>299</v>
      </c>
      <c r="C402" s="15"/>
    </row>
    <row r="403" spans="1:3">
      <c r="A403" s="270"/>
      <c r="B403" s="156"/>
      <c r="C403" s="15"/>
    </row>
    <row r="404" spans="1:3">
      <c r="A404" s="170" t="s">
        <v>225</v>
      </c>
      <c r="B404" s="50"/>
      <c r="C404" s="15"/>
    </row>
    <row r="405" spans="1:3">
      <c r="A405" s="273" t="s">
        <v>282</v>
      </c>
      <c r="B405" s="50">
        <v>143</v>
      </c>
      <c r="C405" s="15"/>
    </row>
    <row r="406" spans="1:3">
      <c r="A406" s="276" t="s">
        <v>283</v>
      </c>
      <c r="B406" s="50">
        <v>143</v>
      </c>
      <c r="C406" s="15"/>
    </row>
    <row r="407" spans="1:3">
      <c r="A407" s="260"/>
      <c r="B407" s="50"/>
      <c r="C407" s="15"/>
    </row>
    <row r="408" spans="1:3">
      <c r="A408" s="273" t="s">
        <v>284</v>
      </c>
      <c r="B408" s="50">
        <v>143</v>
      </c>
      <c r="C408" s="15"/>
    </row>
    <row r="409" spans="1:3">
      <c r="A409" s="271" t="s">
        <v>285</v>
      </c>
      <c r="B409" s="50">
        <v>143</v>
      </c>
      <c r="C409" s="15"/>
    </row>
    <row r="410" spans="1:3">
      <c r="A410" s="276" t="s">
        <v>286</v>
      </c>
      <c r="B410" s="50">
        <v>143</v>
      </c>
      <c r="C410" s="15"/>
    </row>
    <row r="411" spans="1:3">
      <c r="A411" s="260"/>
      <c r="B411" s="47"/>
      <c r="C411" s="15"/>
    </row>
    <row r="412" spans="1:3">
      <c r="A412" s="273" t="s">
        <v>287</v>
      </c>
      <c r="B412" s="47">
        <v>146</v>
      </c>
      <c r="C412" s="15"/>
    </row>
    <row r="413" spans="1:3">
      <c r="A413" s="271" t="s">
        <v>288</v>
      </c>
      <c r="B413" s="47">
        <v>146</v>
      </c>
      <c r="C413" s="15"/>
    </row>
    <row r="414" spans="1:3">
      <c r="A414" s="271" t="s">
        <v>289</v>
      </c>
      <c r="B414" s="47">
        <v>146</v>
      </c>
      <c r="C414" s="15"/>
    </row>
    <row r="415" spans="1:3">
      <c r="A415" s="260"/>
      <c r="B415" s="47"/>
    </row>
    <row r="416" spans="1:3">
      <c r="A416" s="271" t="s">
        <v>290</v>
      </c>
      <c r="B416" s="47">
        <v>146</v>
      </c>
    </row>
    <row r="417" spans="1:2">
      <c r="A417" s="271" t="s">
        <v>291</v>
      </c>
      <c r="B417" s="47">
        <v>146</v>
      </c>
    </row>
    <row r="418" spans="1:2">
      <c r="A418" s="260"/>
      <c r="B418" s="47"/>
    </row>
    <row r="419" spans="1:2">
      <c r="A419" s="273" t="s">
        <v>292</v>
      </c>
      <c r="B419" s="47">
        <v>149</v>
      </c>
    </row>
    <row r="420" spans="1:2">
      <c r="A420" s="273" t="s">
        <v>293</v>
      </c>
      <c r="B420" s="47">
        <v>149</v>
      </c>
    </row>
    <row r="421" spans="1:2">
      <c r="A421" s="260"/>
      <c r="B421" s="47"/>
    </row>
    <row r="422" spans="1:2">
      <c r="A422" s="273" t="s">
        <v>294</v>
      </c>
      <c r="B422" s="47">
        <v>149</v>
      </c>
    </row>
    <row r="423" spans="1:2">
      <c r="A423" s="273" t="s">
        <v>295</v>
      </c>
      <c r="B423" s="47">
        <v>149</v>
      </c>
    </row>
    <row r="424" spans="1:2">
      <c r="A424" s="260"/>
      <c r="B424" s="47"/>
    </row>
    <row r="425" spans="1:2">
      <c r="A425" s="269" t="s">
        <v>296</v>
      </c>
      <c r="B425" s="47">
        <v>149</v>
      </c>
    </row>
    <row r="426" spans="1:2">
      <c r="A426" s="260"/>
      <c r="B426" s="47"/>
    </row>
    <row r="427" spans="1:2">
      <c r="A427" s="271" t="s">
        <v>297</v>
      </c>
      <c r="B427" s="47">
        <v>149</v>
      </c>
    </row>
    <row r="428" spans="1:2">
      <c r="A428" s="275"/>
      <c r="B428" s="47"/>
    </row>
    <row r="429" spans="1:2">
      <c r="A429" s="271" t="s">
        <v>298</v>
      </c>
      <c r="B429" s="47">
        <v>149</v>
      </c>
    </row>
    <row r="430" spans="1:2">
      <c r="A430" s="260"/>
      <c r="B430" s="156"/>
    </row>
    <row r="431" spans="1:2">
      <c r="A431" s="268" t="s">
        <v>146</v>
      </c>
      <c r="B431" s="121"/>
    </row>
    <row r="432" spans="1:2">
      <c r="A432" s="265" t="s">
        <v>77</v>
      </c>
      <c r="B432" s="156">
        <v>255</v>
      </c>
    </row>
    <row r="433" spans="1:2">
      <c r="A433" s="260"/>
      <c r="B433" s="156"/>
    </row>
    <row r="434" spans="1:2">
      <c r="A434" s="262" t="s">
        <v>78</v>
      </c>
      <c r="B434" s="156">
        <v>255</v>
      </c>
    </row>
    <row r="435" spans="1:2">
      <c r="A435" s="260"/>
      <c r="B435" s="156"/>
    </row>
    <row r="436" spans="1:2">
      <c r="A436" s="256" t="s">
        <v>79</v>
      </c>
      <c r="B436" s="156">
        <v>255</v>
      </c>
    </row>
    <row r="437" spans="1:2">
      <c r="A437" s="256" t="s">
        <v>80</v>
      </c>
      <c r="B437" s="156">
        <v>255</v>
      </c>
    </row>
    <row r="438" spans="1:2">
      <c r="A438" s="258" t="s">
        <v>81</v>
      </c>
      <c r="B438" s="156">
        <v>255</v>
      </c>
    </row>
    <row r="439" spans="1:2">
      <c r="A439" s="260"/>
      <c r="B439" s="156"/>
    </row>
    <row r="440" spans="1:2">
      <c r="A440" s="265" t="s">
        <v>82</v>
      </c>
      <c r="B440" s="156">
        <v>255</v>
      </c>
    </row>
    <row r="441" spans="1:2">
      <c r="A441" s="260"/>
      <c r="B441" s="156"/>
    </row>
    <row r="442" spans="1:2">
      <c r="A442" s="265" t="s">
        <v>83</v>
      </c>
      <c r="B442" s="156">
        <v>255</v>
      </c>
    </row>
    <row r="443" spans="1:2">
      <c r="A443" s="267"/>
      <c r="B443" s="156"/>
    </row>
    <row r="444" spans="1:2">
      <c r="A444" s="268" t="s">
        <v>147</v>
      </c>
      <c r="B444" s="156"/>
    </row>
    <row r="445" spans="1:2">
      <c r="A445" s="265" t="s">
        <v>64</v>
      </c>
      <c r="B445" s="156">
        <v>255</v>
      </c>
    </row>
    <row r="446" spans="1:2">
      <c r="A446" s="260"/>
      <c r="B446" s="156"/>
    </row>
    <row r="447" spans="1:2">
      <c r="A447" s="262" t="s">
        <v>65</v>
      </c>
      <c r="B447" s="156">
        <v>255</v>
      </c>
    </row>
    <row r="448" spans="1:2">
      <c r="A448" s="256" t="s">
        <v>66</v>
      </c>
      <c r="B448" s="156">
        <v>255</v>
      </c>
    </row>
    <row r="449" spans="1:2">
      <c r="A449" s="256" t="s">
        <v>67</v>
      </c>
      <c r="B449" s="156">
        <v>255</v>
      </c>
    </row>
    <row r="450" spans="1:2">
      <c r="A450" s="258" t="s">
        <v>68</v>
      </c>
      <c r="B450" s="156">
        <v>255</v>
      </c>
    </row>
    <row r="451" spans="1:2">
      <c r="A451" s="260"/>
      <c r="B451" s="156"/>
    </row>
    <row r="452" spans="1:2">
      <c r="A452" s="262" t="s">
        <v>69</v>
      </c>
      <c r="B452" s="156">
        <v>255</v>
      </c>
    </row>
    <row r="453" spans="1:2">
      <c r="A453" s="256" t="s">
        <v>70</v>
      </c>
      <c r="B453" s="156">
        <v>255</v>
      </c>
    </row>
    <row r="454" spans="1:2">
      <c r="A454" s="256" t="s">
        <v>71</v>
      </c>
      <c r="B454" s="156">
        <v>255</v>
      </c>
    </row>
    <row r="455" spans="1:2">
      <c r="A455" s="256" t="s">
        <v>72</v>
      </c>
      <c r="B455" s="156">
        <v>255</v>
      </c>
    </row>
    <row r="456" spans="1:2">
      <c r="A456" s="258" t="s">
        <v>73</v>
      </c>
      <c r="B456" s="156">
        <v>255</v>
      </c>
    </row>
    <row r="457" spans="1:2">
      <c r="A457" s="260"/>
      <c r="B457" s="156"/>
    </row>
    <row r="458" spans="1:2">
      <c r="A458" s="262" t="s">
        <v>74</v>
      </c>
      <c r="B458" s="156">
        <v>255</v>
      </c>
    </row>
    <row r="459" spans="1:2">
      <c r="A459" s="258" t="s">
        <v>75</v>
      </c>
      <c r="B459" s="156">
        <v>255</v>
      </c>
    </row>
    <row r="460" spans="1:2">
      <c r="A460" s="260"/>
      <c r="B460" s="156"/>
    </row>
    <row r="461" spans="1:2">
      <c r="A461" s="262" t="s">
        <v>76</v>
      </c>
      <c r="B461" s="156">
        <v>255</v>
      </c>
    </row>
    <row r="462" spans="1:2">
      <c r="A462" s="180" t="s">
        <v>76</v>
      </c>
      <c r="B462" s="120">
        <v>225</v>
      </c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J462"/>
  <sheetViews>
    <sheetView topLeftCell="A169" zoomScale="125" zoomScaleNormal="125" zoomScalePageLayoutView="125" workbookViewId="0">
      <selection activeCell="A175" sqref="A175:XFD175"/>
    </sheetView>
  </sheetViews>
  <sheetFormatPr baseColWidth="10" defaultColWidth="8.83203125" defaultRowHeight="11.25" customHeight="1" x14ac:dyDescent="0"/>
  <cols>
    <col min="1" max="1" width="26.6640625" style="26" bestFit="1" customWidth="1"/>
    <col min="2" max="2" width="12.5" style="26" customWidth="1"/>
    <col min="3" max="3" width="9.5" style="13" bestFit="1" customWidth="1"/>
    <col min="4" max="4" width="10.6640625" style="6" customWidth="1"/>
    <col min="5" max="5" width="10.1640625" style="6" bestFit="1" customWidth="1"/>
    <col min="6" max="6" width="18.1640625" style="5" customWidth="1"/>
    <col min="7" max="8" width="10.1640625" style="5" bestFit="1" customWidth="1"/>
    <col min="9" max="9" width="6.33203125" style="5" bestFit="1" customWidth="1"/>
    <col min="10" max="10" width="11.5" style="5" bestFit="1" customWidth="1"/>
    <col min="11" max="16384" width="8.83203125" style="5"/>
  </cols>
  <sheetData>
    <row r="1" spans="1:10" ht="11" customHeight="1">
      <c r="A1" s="27" t="s">
        <v>16</v>
      </c>
      <c r="B1" s="27"/>
      <c r="C1" s="17"/>
      <c r="E1" s="7"/>
      <c r="F1" s="9"/>
      <c r="G1" s="9"/>
      <c r="H1" s="9"/>
      <c r="I1" s="6"/>
      <c r="J1" s="6"/>
    </row>
    <row r="2" spans="1:10" ht="11" customHeight="1">
      <c r="A2" s="27"/>
      <c r="B2" s="27"/>
      <c r="C2" s="18"/>
      <c r="F2" s="19"/>
      <c r="G2" s="19"/>
      <c r="H2" s="19"/>
      <c r="I2" s="6"/>
      <c r="J2" s="6"/>
    </row>
    <row r="3" spans="1:10" ht="11" customHeight="1">
      <c r="A3" s="25"/>
      <c r="B3" s="25"/>
      <c r="C3" s="20"/>
      <c r="D3" s="21"/>
      <c r="E3" s="21"/>
      <c r="F3" s="6"/>
      <c r="G3" s="6"/>
      <c r="H3" s="6"/>
      <c r="I3" s="6"/>
      <c r="J3" s="6"/>
    </row>
    <row r="4" spans="1:10" ht="11" customHeight="1">
      <c r="A4" s="25"/>
      <c r="B4" s="25"/>
      <c r="C4" s="20"/>
      <c r="F4" s="6"/>
      <c r="G4" s="6"/>
      <c r="H4" s="6"/>
      <c r="I4" s="6"/>
      <c r="J4" s="6"/>
    </row>
    <row r="5" spans="1:10" ht="11" customHeight="1">
      <c r="A5" s="25"/>
      <c r="B5" s="25"/>
      <c r="C5" s="20"/>
      <c r="D5" s="9"/>
      <c r="F5" s="6"/>
      <c r="G5" s="6"/>
      <c r="H5" s="6"/>
      <c r="I5" s="6"/>
      <c r="J5" s="6"/>
    </row>
    <row r="6" spans="1:10" ht="11" customHeight="1">
      <c r="A6" s="25"/>
      <c r="B6" s="25"/>
      <c r="C6" s="20"/>
      <c r="D6" s="9"/>
      <c r="F6" s="6"/>
      <c r="G6" s="6"/>
      <c r="H6" s="6"/>
      <c r="I6" s="6"/>
      <c r="J6" s="6"/>
    </row>
    <row r="7" spans="1:10" ht="11" customHeight="1">
      <c r="A7" s="25"/>
      <c r="B7" s="25"/>
      <c r="C7" s="20"/>
      <c r="D7" s="9"/>
      <c r="F7" s="6"/>
      <c r="G7" s="6"/>
      <c r="H7" s="6"/>
      <c r="I7" s="6"/>
      <c r="J7" s="6"/>
    </row>
    <row r="8" spans="1:10" ht="11" customHeight="1">
      <c r="A8" s="25"/>
      <c r="B8" s="25"/>
      <c r="C8" s="20"/>
      <c r="F8" s="6"/>
      <c r="G8" s="6"/>
      <c r="H8" s="6"/>
      <c r="I8" s="6"/>
      <c r="J8" s="6"/>
    </row>
    <row r="9" spans="1:10" ht="11" customHeight="1">
      <c r="A9" s="25"/>
      <c r="B9" s="25"/>
      <c r="C9" s="20"/>
      <c r="F9" s="6"/>
      <c r="G9" s="6"/>
      <c r="H9" s="6"/>
      <c r="I9" s="6"/>
      <c r="J9" s="6"/>
    </row>
    <row r="10" spans="1:10" ht="11" customHeight="1">
      <c r="A10" s="25"/>
      <c r="B10" s="25"/>
      <c r="C10" s="20"/>
      <c r="F10" s="6"/>
      <c r="G10" s="6"/>
      <c r="H10" s="6"/>
      <c r="I10" s="6"/>
      <c r="J10" s="6"/>
    </row>
    <row r="11" spans="1:10" ht="11" customHeight="1">
      <c r="A11" s="25"/>
      <c r="B11" s="25"/>
      <c r="C11" s="20"/>
      <c r="F11" s="6"/>
      <c r="G11" s="6"/>
      <c r="H11" s="6"/>
      <c r="I11" s="6"/>
      <c r="J11" s="6"/>
    </row>
    <row r="12" spans="1:10" ht="11" customHeight="1">
      <c r="A12" s="25"/>
      <c r="B12" s="25"/>
      <c r="C12" s="20"/>
      <c r="F12" s="6"/>
      <c r="G12" s="6"/>
      <c r="H12" s="6"/>
      <c r="I12" s="6"/>
      <c r="J12" s="6"/>
    </row>
    <row r="13" spans="1:10" ht="11" customHeight="1">
      <c r="A13" s="25"/>
      <c r="B13" s="25"/>
      <c r="C13" s="20"/>
      <c r="F13" s="6"/>
      <c r="G13" s="6"/>
      <c r="H13" s="6"/>
      <c r="I13" s="6"/>
      <c r="J13" s="6"/>
    </row>
    <row r="14" spans="1:10" ht="11" customHeight="1">
      <c r="A14" s="25"/>
      <c r="B14" s="25"/>
      <c r="C14" s="20"/>
      <c r="F14" s="6"/>
      <c r="G14" s="6"/>
      <c r="H14" s="6"/>
      <c r="I14" s="6"/>
      <c r="J14" s="6"/>
    </row>
    <row r="15" spans="1:10" ht="11" customHeight="1">
      <c r="A15" s="28"/>
      <c r="B15" s="28"/>
      <c r="C15" s="22"/>
      <c r="D15" s="7"/>
      <c r="E15" s="7"/>
      <c r="F15" s="7"/>
      <c r="G15" s="7"/>
      <c r="H15" s="7"/>
      <c r="I15" s="7"/>
      <c r="J15" s="10"/>
    </row>
    <row r="16" spans="1:10" s="11" customFormat="1" ht="11" customHeight="1">
      <c r="A16" s="27"/>
      <c r="B16" s="27"/>
      <c r="C16" s="23"/>
      <c r="D16" s="12"/>
      <c r="E16" s="12"/>
      <c r="F16" s="12"/>
      <c r="G16" s="12"/>
      <c r="H16" s="12"/>
      <c r="I16" s="12"/>
      <c r="J16" s="10"/>
    </row>
    <row r="17" spans="1:8" ht="11" customHeight="1">
      <c r="A17" s="24"/>
      <c r="B17" s="24"/>
      <c r="C17" s="4"/>
      <c r="F17" s="6"/>
      <c r="G17" s="6"/>
      <c r="H17" s="13"/>
    </row>
    <row r="18" spans="1:8" ht="11" customHeight="1">
      <c r="A18" s="24"/>
      <c r="B18" s="24"/>
      <c r="C18" s="4"/>
      <c r="F18" s="6"/>
      <c r="G18" s="6"/>
      <c r="H18" s="13"/>
    </row>
    <row r="19" spans="1:8" ht="11" customHeight="1">
      <c r="A19" s="210" t="s">
        <v>102</v>
      </c>
      <c r="B19" s="44"/>
      <c r="C19" s="15"/>
      <c r="F19" s="6"/>
      <c r="G19" s="6"/>
      <c r="H19" s="13"/>
    </row>
    <row r="20" spans="1:8" ht="11" customHeight="1">
      <c r="A20" s="192" t="s">
        <v>156</v>
      </c>
      <c r="B20" s="47">
        <v>437</v>
      </c>
      <c r="C20" s="15"/>
      <c r="F20" s="6"/>
      <c r="G20" s="6"/>
      <c r="H20" s="13"/>
    </row>
    <row r="21" spans="1:8" ht="11" customHeight="1">
      <c r="A21" s="189"/>
      <c r="B21" s="47"/>
      <c r="C21" s="15"/>
      <c r="F21" s="6"/>
      <c r="G21" s="6"/>
      <c r="H21" s="13"/>
    </row>
    <row r="22" spans="1:8" ht="11" customHeight="1">
      <c r="A22" s="192" t="s">
        <v>157</v>
      </c>
      <c r="B22" s="47">
        <v>437</v>
      </c>
      <c r="C22" s="15"/>
      <c r="F22" s="6"/>
      <c r="G22" s="6"/>
      <c r="H22" s="13"/>
    </row>
    <row r="23" spans="1:8" ht="11" customHeight="1">
      <c r="A23" s="189"/>
      <c r="B23" s="47"/>
      <c r="C23" s="15"/>
      <c r="F23" s="6"/>
      <c r="G23" s="6"/>
      <c r="H23" s="13"/>
    </row>
    <row r="24" spans="1:8" ht="11" customHeight="1">
      <c r="A24" s="190" t="s">
        <v>158</v>
      </c>
      <c r="B24" s="47">
        <v>437</v>
      </c>
      <c r="C24" s="15"/>
      <c r="F24" s="6"/>
      <c r="G24" s="6"/>
      <c r="H24" s="13"/>
    </row>
    <row r="25" spans="1:8" ht="11" customHeight="1">
      <c r="A25" s="190"/>
      <c r="B25" s="47"/>
      <c r="C25" s="15"/>
      <c r="F25" s="6"/>
      <c r="G25" s="6"/>
      <c r="H25" s="13"/>
    </row>
    <row r="26" spans="1:8" ht="11" customHeight="1">
      <c r="A26" s="192" t="s">
        <v>159</v>
      </c>
      <c r="B26" s="47">
        <v>437</v>
      </c>
      <c r="C26" s="15"/>
      <c r="F26" s="6"/>
      <c r="G26" s="6"/>
      <c r="H26" s="13"/>
    </row>
    <row r="27" spans="1:8" ht="11" customHeight="1">
      <c r="A27" s="189"/>
      <c r="B27" s="47"/>
      <c r="C27" s="15"/>
      <c r="F27" s="6"/>
      <c r="G27" s="6"/>
      <c r="H27" s="13"/>
    </row>
    <row r="28" spans="1:8" ht="11" customHeight="1">
      <c r="A28" s="190" t="s">
        <v>160</v>
      </c>
      <c r="B28" s="47">
        <v>437</v>
      </c>
      <c r="C28" s="15"/>
      <c r="F28" s="6"/>
      <c r="G28" s="6"/>
      <c r="H28" s="13"/>
    </row>
    <row r="29" spans="1:8" ht="11" customHeight="1">
      <c r="A29" s="190" t="s">
        <v>161</v>
      </c>
      <c r="B29" s="47">
        <v>437</v>
      </c>
      <c r="C29" s="15"/>
      <c r="F29" s="6"/>
      <c r="G29" s="6"/>
      <c r="H29" s="13"/>
    </row>
    <row r="30" spans="1:8" ht="11" customHeight="1">
      <c r="A30" s="192" t="s">
        <v>162</v>
      </c>
      <c r="B30" s="47">
        <v>437</v>
      </c>
      <c r="C30" s="15"/>
      <c r="F30" s="6"/>
      <c r="G30" s="6"/>
      <c r="H30" s="13"/>
    </row>
    <row r="31" spans="1:8" ht="11" customHeight="1">
      <c r="A31" s="189"/>
      <c r="B31" s="47"/>
      <c r="C31" s="15"/>
      <c r="F31" s="6"/>
      <c r="G31" s="6"/>
      <c r="H31" s="13"/>
    </row>
    <row r="32" spans="1:8" ht="11" customHeight="1">
      <c r="A32" s="190" t="s">
        <v>163</v>
      </c>
      <c r="B32" s="47">
        <v>437</v>
      </c>
      <c r="C32" s="15"/>
      <c r="F32" s="6"/>
      <c r="G32" s="6"/>
      <c r="H32" s="13"/>
    </row>
    <row r="33" spans="1:8" ht="11" customHeight="1">
      <c r="A33" s="191" t="s">
        <v>164</v>
      </c>
      <c r="B33" s="47">
        <v>427</v>
      </c>
      <c r="C33" s="15"/>
      <c r="F33" s="6"/>
      <c r="G33" s="6"/>
      <c r="H33" s="13"/>
    </row>
    <row r="34" spans="1:8" ht="11" customHeight="1">
      <c r="A34" s="189"/>
      <c r="B34" s="47"/>
      <c r="C34" s="15"/>
      <c r="F34" s="6"/>
      <c r="G34" s="6"/>
      <c r="H34" s="13"/>
    </row>
    <row r="35" spans="1:8" ht="11" customHeight="1">
      <c r="A35" s="214" t="s">
        <v>149</v>
      </c>
      <c r="B35" s="47"/>
      <c r="C35" s="15"/>
      <c r="F35" s="6"/>
      <c r="G35" s="6"/>
      <c r="H35" s="13"/>
    </row>
    <row r="36" spans="1:8" ht="11" customHeight="1">
      <c r="A36" s="213" t="s">
        <v>165</v>
      </c>
      <c r="B36" s="47">
        <v>492</v>
      </c>
      <c r="C36" s="15"/>
      <c r="F36" s="6"/>
      <c r="G36" s="6"/>
      <c r="H36" s="13"/>
    </row>
    <row r="37" spans="1:8" ht="11" customHeight="1">
      <c r="A37" s="211" t="s">
        <v>166</v>
      </c>
      <c r="B37" s="47">
        <v>492</v>
      </c>
      <c r="C37" s="15"/>
      <c r="F37" s="6"/>
      <c r="G37" s="6"/>
      <c r="H37" s="13"/>
    </row>
    <row r="38" spans="1:8" ht="11" customHeight="1">
      <c r="A38" s="212"/>
      <c r="B38" s="47"/>
      <c r="C38" s="15"/>
      <c r="F38" s="6"/>
      <c r="G38" s="6"/>
      <c r="H38" s="13"/>
    </row>
    <row r="39" spans="1:8" ht="11" customHeight="1">
      <c r="A39" s="213" t="s">
        <v>167</v>
      </c>
      <c r="B39" s="47">
        <v>492</v>
      </c>
      <c r="C39" s="15"/>
      <c r="F39" s="6"/>
      <c r="G39" s="6"/>
      <c r="H39" s="13"/>
    </row>
    <row r="40" spans="1:8" ht="11" customHeight="1">
      <c r="A40" s="211" t="s">
        <v>168</v>
      </c>
      <c r="B40" s="47">
        <v>492</v>
      </c>
      <c r="C40" s="15"/>
      <c r="F40" s="6"/>
      <c r="G40" s="6"/>
      <c r="H40" s="13"/>
    </row>
    <row r="41" spans="1:8" ht="11" customHeight="1">
      <c r="A41" s="212"/>
      <c r="B41" s="47"/>
      <c r="C41" s="15"/>
      <c r="F41" s="6"/>
      <c r="G41" s="6"/>
      <c r="H41" s="13"/>
    </row>
    <row r="42" spans="1:8" ht="11" customHeight="1">
      <c r="A42" s="213" t="s">
        <v>169</v>
      </c>
      <c r="B42" s="47">
        <v>492</v>
      </c>
      <c r="C42" s="15"/>
      <c r="F42" s="6"/>
      <c r="G42" s="6"/>
      <c r="H42" s="13"/>
    </row>
    <row r="43" spans="1:8" ht="11" customHeight="1">
      <c r="A43" s="211" t="s">
        <v>170</v>
      </c>
      <c r="B43" s="47">
        <v>492</v>
      </c>
      <c r="C43" s="15"/>
      <c r="F43" s="6"/>
      <c r="G43" s="6"/>
      <c r="H43" s="13"/>
    </row>
    <row r="44" spans="1:8" ht="11" customHeight="1">
      <c r="A44" s="212"/>
      <c r="B44" s="47"/>
      <c r="C44" s="15"/>
      <c r="F44" s="6"/>
      <c r="G44" s="6"/>
      <c r="H44" s="13"/>
    </row>
    <row r="45" spans="1:8" ht="11" customHeight="1">
      <c r="A45" s="214" t="s">
        <v>148</v>
      </c>
      <c r="B45" s="47"/>
      <c r="C45" s="15"/>
      <c r="F45" s="6"/>
      <c r="G45" s="6"/>
      <c r="H45" s="13"/>
    </row>
    <row r="46" spans="1:8" ht="11" customHeight="1">
      <c r="A46" s="213" t="s">
        <v>171</v>
      </c>
      <c r="B46" s="47">
        <v>454</v>
      </c>
      <c r="C46" s="15"/>
      <c r="F46" s="6"/>
      <c r="G46" s="6"/>
      <c r="H46" s="13"/>
    </row>
    <row r="47" spans="1:8" ht="11" customHeight="1">
      <c r="A47" s="211" t="s">
        <v>205</v>
      </c>
      <c r="B47" s="47">
        <v>454</v>
      </c>
      <c r="C47" s="15"/>
      <c r="F47" s="6"/>
      <c r="G47" s="6"/>
      <c r="H47" s="13"/>
    </row>
    <row r="48" spans="1:8" ht="11" customHeight="1">
      <c r="A48" s="212"/>
      <c r="B48" s="47"/>
      <c r="C48" s="15"/>
      <c r="F48" s="6"/>
      <c r="G48" s="6"/>
      <c r="H48" s="13"/>
    </row>
    <row r="49" spans="1:8" ht="11" customHeight="1">
      <c r="A49" s="213" t="s">
        <v>172</v>
      </c>
      <c r="B49" s="47">
        <v>465</v>
      </c>
      <c r="C49" s="15"/>
      <c r="F49" s="6"/>
      <c r="G49" s="6"/>
      <c r="H49" s="13"/>
    </row>
    <row r="50" spans="1:8" ht="11" customHeight="1">
      <c r="A50" s="215" t="s">
        <v>206</v>
      </c>
      <c r="B50" s="47">
        <v>465</v>
      </c>
      <c r="C50" s="15"/>
      <c r="F50" s="6"/>
      <c r="G50" s="6"/>
      <c r="H50" s="13"/>
    </row>
    <row r="51" spans="1:8" ht="11" customHeight="1">
      <c r="A51" s="215" t="s">
        <v>173</v>
      </c>
      <c r="B51" s="47">
        <v>465</v>
      </c>
      <c r="C51" s="15"/>
      <c r="F51" s="6"/>
      <c r="G51" s="6"/>
      <c r="H51" s="13"/>
    </row>
    <row r="52" spans="1:8" ht="11" customHeight="1">
      <c r="A52" s="215" t="s">
        <v>207</v>
      </c>
      <c r="B52" s="47">
        <v>465</v>
      </c>
      <c r="C52" s="15"/>
      <c r="F52" s="6"/>
      <c r="G52" s="6"/>
      <c r="H52" s="13"/>
    </row>
    <row r="53" spans="1:8" ht="11" customHeight="1">
      <c r="A53" s="215" t="s">
        <v>174</v>
      </c>
      <c r="B53" s="47">
        <v>465</v>
      </c>
      <c r="C53" s="15"/>
      <c r="F53" s="6"/>
      <c r="G53" s="6"/>
      <c r="H53" s="13"/>
    </row>
    <row r="54" spans="1:8" ht="11" customHeight="1">
      <c r="A54" s="215" t="s">
        <v>208</v>
      </c>
      <c r="B54" s="47">
        <v>465</v>
      </c>
      <c r="C54" s="15"/>
      <c r="F54" s="6"/>
      <c r="G54" s="6"/>
      <c r="H54" s="13"/>
    </row>
    <row r="55" spans="1:8" ht="11" customHeight="1">
      <c r="A55" s="211" t="s">
        <v>175</v>
      </c>
      <c r="B55" s="47">
        <v>465</v>
      </c>
      <c r="C55" s="15"/>
      <c r="F55" s="6"/>
      <c r="G55" s="6"/>
      <c r="H55" s="13"/>
    </row>
    <row r="56" spans="1:8" ht="11" customHeight="1">
      <c r="A56" s="212"/>
      <c r="B56" s="47"/>
      <c r="C56" s="15"/>
      <c r="F56" s="6"/>
      <c r="G56" s="6"/>
      <c r="H56" s="13"/>
    </row>
    <row r="57" spans="1:8" ht="11" customHeight="1">
      <c r="A57" s="213" t="s">
        <v>176</v>
      </c>
      <c r="B57" s="47">
        <v>465</v>
      </c>
      <c r="C57" s="15"/>
      <c r="F57" s="6"/>
      <c r="G57" s="6"/>
      <c r="H57" s="13"/>
    </row>
    <row r="58" spans="1:8" ht="11" customHeight="1">
      <c r="A58" s="215" t="s">
        <v>209</v>
      </c>
      <c r="B58" s="47">
        <v>465</v>
      </c>
      <c r="C58" s="15"/>
      <c r="F58" s="6"/>
      <c r="G58" s="6"/>
      <c r="H58" s="13"/>
    </row>
    <row r="59" spans="1:8" ht="14">
      <c r="A59" s="215" t="s">
        <v>177</v>
      </c>
      <c r="B59" s="47">
        <v>465</v>
      </c>
      <c r="C59" s="15"/>
      <c r="F59" s="6"/>
      <c r="G59" s="6"/>
      <c r="H59" s="13"/>
    </row>
    <row r="60" spans="1:8" ht="14">
      <c r="A60" s="215" t="s">
        <v>210</v>
      </c>
      <c r="B60" s="47">
        <v>465</v>
      </c>
      <c r="C60" s="15"/>
      <c r="F60" s="6"/>
      <c r="G60" s="6"/>
      <c r="H60" s="13"/>
    </row>
    <row r="61" spans="1:8" ht="14">
      <c r="A61" s="211" t="s">
        <v>178</v>
      </c>
      <c r="B61" s="47">
        <v>465</v>
      </c>
      <c r="C61" s="15"/>
      <c r="F61" s="6"/>
      <c r="G61" s="6"/>
      <c r="H61" s="13"/>
    </row>
    <row r="62" spans="1:8" ht="14">
      <c r="A62" s="212"/>
      <c r="B62" s="47"/>
      <c r="C62" s="15"/>
      <c r="F62" s="6"/>
      <c r="G62" s="6"/>
      <c r="H62" s="13"/>
    </row>
    <row r="63" spans="1:8" ht="14">
      <c r="A63" s="213" t="s">
        <v>179</v>
      </c>
      <c r="B63" s="47">
        <v>465</v>
      </c>
      <c r="C63" s="15"/>
      <c r="F63" s="6"/>
      <c r="G63" s="6"/>
      <c r="H63" s="13"/>
    </row>
    <row r="64" spans="1:8" ht="14">
      <c r="A64" s="215" t="s">
        <v>211</v>
      </c>
      <c r="B64" s="47">
        <v>465</v>
      </c>
      <c r="C64" s="15"/>
      <c r="F64" s="6"/>
      <c r="G64" s="6"/>
      <c r="H64" s="13"/>
    </row>
    <row r="65" spans="1:8" ht="14">
      <c r="A65" s="211" t="s">
        <v>180</v>
      </c>
      <c r="B65" s="47">
        <v>465</v>
      </c>
      <c r="C65" s="15"/>
      <c r="F65" s="6"/>
      <c r="G65" s="6"/>
      <c r="H65" s="13"/>
    </row>
    <row r="66" spans="1:8" ht="14">
      <c r="A66" s="212"/>
      <c r="B66" s="47"/>
      <c r="C66" s="15"/>
      <c r="F66" s="6"/>
      <c r="G66" s="6"/>
      <c r="H66" s="13"/>
    </row>
    <row r="67" spans="1:8" ht="11" customHeight="1">
      <c r="A67" s="213" t="s">
        <v>181</v>
      </c>
      <c r="B67" s="47">
        <v>465</v>
      </c>
      <c r="C67" s="15"/>
      <c r="F67" s="6"/>
      <c r="G67" s="6"/>
      <c r="H67" s="13"/>
    </row>
    <row r="68" spans="1:8" ht="11" customHeight="1">
      <c r="A68" s="215" t="s">
        <v>182</v>
      </c>
      <c r="B68" s="47">
        <v>465</v>
      </c>
      <c r="C68" s="15"/>
      <c r="F68" s="6"/>
      <c r="G68" s="6"/>
      <c r="H68" s="13"/>
    </row>
    <row r="69" spans="1:8" ht="11" customHeight="1">
      <c r="A69" s="211" t="s">
        <v>183</v>
      </c>
      <c r="B69" s="47">
        <v>465</v>
      </c>
      <c r="C69" s="15"/>
      <c r="F69" s="6"/>
      <c r="G69" s="6"/>
      <c r="H69" s="13"/>
    </row>
    <row r="70" spans="1:8" ht="11" customHeight="1">
      <c r="A70" s="212"/>
      <c r="B70" s="47"/>
      <c r="C70" s="15"/>
      <c r="F70" s="6"/>
      <c r="G70" s="6"/>
      <c r="H70" s="13"/>
    </row>
    <row r="71" spans="1:8" ht="11" customHeight="1">
      <c r="A71" s="213" t="s">
        <v>184</v>
      </c>
      <c r="B71" s="47">
        <v>465</v>
      </c>
      <c r="C71" s="15"/>
      <c r="F71" s="6"/>
      <c r="G71" s="6"/>
      <c r="H71" s="13"/>
    </row>
    <row r="72" spans="1:8" ht="11" customHeight="1">
      <c r="A72" s="211" t="s">
        <v>185</v>
      </c>
      <c r="B72" s="47">
        <v>465</v>
      </c>
      <c r="C72" s="15"/>
      <c r="F72" s="6"/>
      <c r="G72" s="6"/>
      <c r="H72" s="13"/>
    </row>
    <row r="73" spans="1:8" ht="11" customHeight="1">
      <c r="A73" s="212"/>
      <c r="B73" s="47"/>
      <c r="C73" s="15"/>
      <c r="F73" s="6"/>
      <c r="G73" s="6"/>
      <c r="H73" s="13"/>
    </row>
    <row r="74" spans="1:8" ht="11" customHeight="1">
      <c r="A74" s="214" t="s">
        <v>303</v>
      </c>
      <c r="B74" s="47"/>
      <c r="C74" s="15"/>
      <c r="F74" s="6"/>
      <c r="G74" s="6"/>
      <c r="H74" s="13"/>
    </row>
    <row r="75" spans="1:8" ht="11" customHeight="1">
      <c r="A75" s="213" t="s">
        <v>304</v>
      </c>
      <c r="B75" s="47">
        <v>470</v>
      </c>
      <c r="C75" s="15"/>
      <c r="F75" s="6"/>
      <c r="G75" s="6"/>
      <c r="H75" s="13"/>
    </row>
    <row r="76" spans="1:8" ht="11" customHeight="1">
      <c r="A76" s="215" t="s">
        <v>305</v>
      </c>
      <c r="B76" s="47">
        <v>470</v>
      </c>
      <c r="C76" s="15"/>
      <c r="F76" s="6"/>
      <c r="G76" s="6"/>
      <c r="H76" s="13"/>
    </row>
    <row r="77" spans="1:8" ht="10.5" customHeight="1">
      <c r="A77" s="187"/>
      <c r="B77" s="47"/>
      <c r="C77" s="15"/>
      <c r="F77" s="6"/>
      <c r="G77" s="6"/>
      <c r="H77" s="13"/>
    </row>
    <row r="78" spans="1:8" ht="11" customHeight="1">
      <c r="A78" s="215" t="s">
        <v>306</v>
      </c>
      <c r="B78" s="47">
        <v>481</v>
      </c>
      <c r="C78" s="15"/>
      <c r="F78" s="6"/>
      <c r="G78" s="6"/>
      <c r="H78" s="13"/>
    </row>
    <row r="79" spans="1:8" ht="11" customHeight="1">
      <c r="A79" s="215" t="s">
        <v>307</v>
      </c>
      <c r="B79" s="47">
        <v>481</v>
      </c>
      <c r="C79" s="15"/>
      <c r="F79" s="6"/>
      <c r="G79" s="6"/>
      <c r="H79" s="13"/>
    </row>
    <row r="80" spans="1:8" ht="11" customHeight="1">
      <c r="A80" s="187"/>
      <c r="B80" s="47"/>
      <c r="C80" s="15"/>
      <c r="F80" s="6"/>
      <c r="G80" s="6"/>
      <c r="H80" s="13"/>
    </row>
    <row r="81" spans="1:8" ht="11" customHeight="1">
      <c r="A81" s="215" t="s">
        <v>308</v>
      </c>
      <c r="B81" s="47">
        <v>481</v>
      </c>
      <c r="C81" s="15"/>
      <c r="F81" s="6"/>
      <c r="G81" s="6"/>
      <c r="H81" s="13"/>
    </row>
    <row r="82" spans="1:8" ht="11" customHeight="1">
      <c r="A82" s="187"/>
      <c r="B82" s="47"/>
      <c r="C82" s="15"/>
      <c r="F82" s="6"/>
      <c r="G82" s="6"/>
      <c r="H82" s="13"/>
    </row>
    <row r="83" spans="1:8" ht="11" customHeight="1">
      <c r="A83" s="215" t="s">
        <v>309</v>
      </c>
      <c r="B83" s="47">
        <v>492</v>
      </c>
      <c r="C83" s="15"/>
      <c r="F83" s="6"/>
      <c r="G83" s="6"/>
      <c r="H83" s="13"/>
    </row>
    <row r="84" spans="1:8" ht="11" customHeight="1">
      <c r="A84" s="187"/>
      <c r="B84" s="47"/>
      <c r="C84" s="15"/>
      <c r="F84" s="6"/>
      <c r="G84" s="6"/>
      <c r="H84" s="13"/>
    </row>
    <row r="85" spans="1:8" ht="11" customHeight="1">
      <c r="A85" s="215" t="s">
        <v>310</v>
      </c>
      <c r="B85" s="47">
        <v>492</v>
      </c>
      <c r="C85" s="15"/>
      <c r="F85" s="6"/>
      <c r="G85" s="6"/>
      <c r="H85" s="13"/>
    </row>
    <row r="86" spans="1:8" ht="11" customHeight="1">
      <c r="A86" s="187"/>
      <c r="B86" s="47"/>
      <c r="C86" s="15"/>
      <c r="F86" s="6"/>
      <c r="G86" s="6"/>
      <c r="H86" s="13"/>
    </row>
    <row r="87" spans="1:8" ht="11" customHeight="1">
      <c r="A87" s="215" t="s">
        <v>311</v>
      </c>
      <c r="B87" s="47">
        <v>492</v>
      </c>
      <c r="C87" s="15"/>
      <c r="F87" s="6"/>
      <c r="G87" s="6"/>
      <c r="H87" s="13"/>
    </row>
    <row r="88" spans="1:8" ht="11" customHeight="1">
      <c r="A88" s="187"/>
      <c r="B88" s="47"/>
      <c r="C88" s="15"/>
      <c r="F88" s="6"/>
      <c r="G88" s="6"/>
      <c r="H88" s="13"/>
    </row>
    <row r="89" spans="1:8" ht="11" customHeight="1">
      <c r="A89" s="215" t="s">
        <v>312</v>
      </c>
      <c r="B89" s="47">
        <v>492</v>
      </c>
      <c r="C89" s="15"/>
      <c r="F89" s="6"/>
      <c r="G89" s="6"/>
      <c r="H89" s="13"/>
    </row>
    <row r="90" spans="1:8" ht="11" customHeight="1">
      <c r="A90" s="187"/>
      <c r="B90" s="47"/>
      <c r="C90" s="15"/>
      <c r="F90" s="6"/>
      <c r="G90" s="6"/>
      <c r="H90" s="13"/>
    </row>
    <row r="91" spans="1:8" ht="11" customHeight="1">
      <c r="A91" s="211" t="s">
        <v>313</v>
      </c>
      <c r="B91" s="47">
        <v>492</v>
      </c>
      <c r="C91" s="15"/>
      <c r="F91" s="6"/>
      <c r="G91" s="6"/>
      <c r="H91" s="13"/>
    </row>
    <row r="92" spans="1:8" ht="11" customHeight="1">
      <c r="A92" s="224"/>
      <c r="B92" s="47"/>
      <c r="C92" s="15"/>
      <c r="F92" s="6"/>
      <c r="G92" s="6"/>
      <c r="H92" s="13"/>
    </row>
    <row r="93" spans="1:8" ht="11" customHeight="1">
      <c r="A93" s="214" t="s">
        <v>317</v>
      </c>
      <c r="B93" s="47"/>
      <c r="C93" s="15"/>
      <c r="F93" s="6"/>
      <c r="G93" s="6"/>
      <c r="H93" s="13"/>
    </row>
    <row r="94" spans="1:8" ht="11" customHeight="1">
      <c r="A94" s="224" t="s">
        <v>314</v>
      </c>
      <c r="B94" s="47">
        <v>492</v>
      </c>
      <c r="C94" s="15"/>
      <c r="F94" s="6"/>
      <c r="G94" s="6"/>
      <c r="H94" s="13"/>
    </row>
    <row r="95" spans="1:8" ht="11" customHeight="1">
      <c r="A95" s="224"/>
      <c r="B95" s="47"/>
      <c r="C95" s="15"/>
      <c r="F95" s="6"/>
      <c r="G95" s="6"/>
      <c r="H95" s="13"/>
    </row>
    <row r="96" spans="1:8" ht="11" customHeight="1">
      <c r="A96" s="224" t="s">
        <v>315</v>
      </c>
      <c r="B96" s="47">
        <v>492</v>
      </c>
      <c r="C96" s="15"/>
      <c r="F96" s="6"/>
      <c r="G96" s="6"/>
      <c r="H96" s="13"/>
    </row>
    <row r="97" spans="1:8" ht="11" customHeight="1">
      <c r="A97" s="224"/>
      <c r="B97" s="47"/>
      <c r="C97" s="15"/>
      <c r="F97" s="6"/>
      <c r="G97" s="6"/>
      <c r="H97" s="13"/>
    </row>
    <row r="98" spans="1:8" ht="11" customHeight="1">
      <c r="A98" s="224" t="s">
        <v>316</v>
      </c>
      <c r="B98" s="47">
        <v>492</v>
      </c>
      <c r="C98" s="15"/>
      <c r="F98" s="6"/>
      <c r="G98" s="6"/>
      <c r="H98" s="13"/>
    </row>
    <row r="99" spans="1:8" ht="11" customHeight="1">
      <c r="A99" s="224"/>
      <c r="B99" s="47"/>
      <c r="C99" s="15"/>
      <c r="F99" s="6"/>
      <c r="G99" s="6"/>
      <c r="H99" s="13"/>
    </row>
    <row r="100" spans="1:8" ht="11" customHeight="1">
      <c r="A100" s="214" t="s">
        <v>112</v>
      </c>
      <c r="B100" s="47"/>
      <c r="C100" s="15"/>
      <c r="F100" s="6"/>
      <c r="G100" s="6"/>
      <c r="H100" s="13"/>
    </row>
    <row r="101" spans="1:8" ht="11" customHeight="1">
      <c r="A101" s="218" t="s">
        <v>113</v>
      </c>
      <c r="B101" s="47">
        <v>509</v>
      </c>
      <c r="C101" s="15"/>
      <c r="F101" s="6"/>
      <c r="G101" s="6"/>
      <c r="H101" s="13"/>
    </row>
    <row r="102" spans="1:8" ht="11" customHeight="1">
      <c r="A102" s="216" t="s">
        <v>114</v>
      </c>
      <c r="B102" s="47">
        <v>509</v>
      </c>
      <c r="C102" s="15"/>
      <c r="F102" s="6"/>
      <c r="G102" s="6"/>
      <c r="H102" s="13"/>
    </row>
    <row r="103" spans="1:8" ht="11" customHeight="1">
      <c r="A103" s="216" t="s">
        <v>115</v>
      </c>
      <c r="B103" s="47">
        <v>520</v>
      </c>
      <c r="C103" s="15"/>
      <c r="F103" s="6"/>
      <c r="G103" s="6"/>
      <c r="H103" s="13"/>
    </row>
    <row r="104" spans="1:8" ht="11" customHeight="1">
      <c r="A104" s="187"/>
      <c r="B104" s="47"/>
      <c r="C104" s="15"/>
      <c r="F104" s="6"/>
      <c r="G104" s="6"/>
      <c r="H104" s="13"/>
    </row>
    <row r="105" spans="1:8" ht="11" customHeight="1">
      <c r="A105" s="216" t="s">
        <v>116</v>
      </c>
      <c r="B105" s="47">
        <v>520</v>
      </c>
      <c r="C105" s="15"/>
      <c r="F105" s="6"/>
      <c r="G105" s="6"/>
      <c r="H105" s="13"/>
    </row>
    <row r="106" spans="1:8" ht="11" customHeight="1">
      <c r="A106" s="216" t="s">
        <v>117</v>
      </c>
      <c r="B106" s="47">
        <v>520</v>
      </c>
      <c r="C106" s="15"/>
      <c r="F106" s="6"/>
      <c r="G106" s="6"/>
      <c r="H106" s="13"/>
    </row>
    <row r="107" spans="1:8" ht="11" customHeight="1">
      <c r="A107" s="187"/>
      <c r="B107" s="47"/>
      <c r="C107" s="15"/>
      <c r="F107" s="6"/>
      <c r="G107" s="6"/>
      <c r="H107" s="13"/>
    </row>
    <row r="108" spans="1:8" ht="11" customHeight="1">
      <c r="A108" s="216" t="s">
        <v>118</v>
      </c>
      <c r="B108" s="47">
        <v>520</v>
      </c>
      <c r="C108" s="15"/>
      <c r="F108" s="6"/>
      <c r="G108" s="6"/>
      <c r="H108" s="13"/>
    </row>
    <row r="109" spans="1:8" ht="11" customHeight="1">
      <c r="A109" s="216" t="s">
        <v>119</v>
      </c>
      <c r="B109" s="47">
        <v>547</v>
      </c>
      <c r="C109" s="15"/>
      <c r="F109" s="6"/>
      <c r="G109" s="6"/>
      <c r="H109" s="13"/>
    </row>
    <row r="110" spans="1:8" ht="11" customHeight="1">
      <c r="A110" s="187"/>
      <c r="B110" s="47"/>
      <c r="C110" s="15"/>
      <c r="F110" s="6"/>
      <c r="G110" s="6"/>
      <c r="H110" s="13"/>
    </row>
    <row r="111" spans="1:8" ht="11" customHeight="1">
      <c r="A111" s="221" t="s">
        <v>120</v>
      </c>
      <c r="B111" s="47">
        <v>547</v>
      </c>
      <c r="C111" s="15"/>
      <c r="F111" s="6"/>
      <c r="G111" s="6"/>
      <c r="H111" s="13"/>
    </row>
    <row r="112" spans="1:8" ht="11" customHeight="1">
      <c r="A112" s="220"/>
      <c r="B112" s="47"/>
      <c r="C112" s="15"/>
      <c r="F112" s="6"/>
      <c r="G112" s="6"/>
      <c r="H112" s="13"/>
    </row>
    <row r="113" spans="1:8" ht="11" customHeight="1">
      <c r="A113" s="219" t="s">
        <v>244</v>
      </c>
      <c r="B113" s="47"/>
      <c r="C113" s="15"/>
      <c r="F113" s="6"/>
      <c r="G113" s="6"/>
      <c r="H113" s="13"/>
    </row>
    <row r="114" spans="1:8" ht="11" customHeight="1">
      <c r="A114" s="218" t="s">
        <v>245</v>
      </c>
      <c r="B114" s="47">
        <v>465</v>
      </c>
      <c r="C114" s="15"/>
      <c r="F114" s="6"/>
      <c r="G114" s="6"/>
      <c r="H114" s="13"/>
    </row>
    <row r="115" spans="1:8" ht="11" customHeight="1">
      <c r="A115" s="218" t="s">
        <v>246</v>
      </c>
      <c r="B115" s="47">
        <v>465</v>
      </c>
      <c r="C115" s="15"/>
      <c r="F115" s="6"/>
      <c r="G115" s="6"/>
      <c r="H115" s="13"/>
    </row>
    <row r="116" spans="1:8" ht="11" customHeight="1">
      <c r="A116" s="218" t="s">
        <v>247</v>
      </c>
      <c r="B116" s="47">
        <v>465</v>
      </c>
      <c r="C116" s="15"/>
      <c r="F116" s="6"/>
      <c r="G116" s="6"/>
      <c r="H116" s="13"/>
    </row>
    <row r="117" spans="1:8" ht="11" customHeight="1">
      <c r="A117" s="212" t="s">
        <v>300</v>
      </c>
      <c r="B117" s="47"/>
      <c r="C117" s="15"/>
      <c r="F117" s="6"/>
      <c r="G117" s="6"/>
      <c r="H117" s="13"/>
    </row>
    <row r="118" spans="1:8" ht="11" customHeight="1">
      <c r="A118" s="212"/>
      <c r="B118" s="47"/>
      <c r="C118" s="15"/>
      <c r="F118" s="6"/>
      <c r="G118" s="6"/>
      <c r="H118" s="13"/>
    </row>
    <row r="119" spans="1:8" ht="11" customHeight="1">
      <c r="A119" s="214" t="s">
        <v>225</v>
      </c>
      <c r="B119" s="47"/>
      <c r="C119" s="15"/>
      <c r="F119" s="6"/>
      <c r="G119" s="6"/>
      <c r="H119" s="13"/>
    </row>
    <row r="120" spans="1:8" ht="11" customHeight="1">
      <c r="A120" s="218" t="s">
        <v>226</v>
      </c>
      <c r="B120" s="47">
        <v>261</v>
      </c>
      <c r="C120" s="15"/>
      <c r="F120" s="6"/>
      <c r="G120" s="6"/>
      <c r="H120" s="13"/>
    </row>
    <row r="121" spans="1:8" ht="11" customHeight="1">
      <c r="A121" s="221" t="s">
        <v>227</v>
      </c>
      <c r="B121" s="47">
        <v>261</v>
      </c>
      <c r="C121" s="15"/>
      <c r="F121" s="6"/>
      <c r="G121" s="6"/>
      <c r="H121" s="13"/>
    </row>
    <row r="122" spans="1:8" ht="11" customHeight="1">
      <c r="A122" s="212"/>
      <c r="B122" s="47"/>
      <c r="C122" s="15"/>
      <c r="F122" s="6"/>
      <c r="G122" s="6"/>
      <c r="H122" s="13"/>
    </row>
    <row r="123" spans="1:8" ht="11" customHeight="1">
      <c r="A123" s="218" t="s">
        <v>229</v>
      </c>
      <c r="B123" s="47">
        <v>261</v>
      </c>
      <c r="C123" s="15"/>
      <c r="F123" s="6"/>
      <c r="G123" s="6"/>
      <c r="H123" s="13"/>
    </row>
    <row r="124" spans="1:8" ht="11" customHeight="1">
      <c r="A124" s="216" t="s">
        <v>228</v>
      </c>
      <c r="B124" s="47">
        <v>261</v>
      </c>
      <c r="C124" s="15"/>
      <c r="F124" s="6"/>
      <c r="G124" s="6"/>
      <c r="H124" s="13"/>
    </row>
    <row r="125" spans="1:8" ht="11" customHeight="1">
      <c r="A125" s="221" t="s">
        <v>230</v>
      </c>
      <c r="B125" s="47">
        <v>261</v>
      </c>
      <c r="C125" s="15"/>
      <c r="F125" s="6"/>
      <c r="G125" s="6"/>
      <c r="H125" s="13"/>
    </row>
    <row r="126" spans="1:8" ht="11" customHeight="1">
      <c r="A126" s="212"/>
      <c r="B126" s="47"/>
      <c r="C126" s="15"/>
      <c r="F126" s="6"/>
      <c r="G126" s="6"/>
      <c r="H126" s="13"/>
    </row>
    <row r="127" spans="1:8" ht="11" customHeight="1">
      <c r="A127" s="218" t="s">
        <v>234</v>
      </c>
      <c r="B127" s="47">
        <v>267</v>
      </c>
      <c r="C127" s="15"/>
      <c r="F127" s="6"/>
      <c r="G127" s="6"/>
      <c r="H127" s="13"/>
    </row>
    <row r="128" spans="1:8" ht="11" customHeight="1">
      <c r="A128" s="216" t="s">
        <v>235</v>
      </c>
      <c r="B128" s="47">
        <v>267</v>
      </c>
      <c r="C128" s="15"/>
      <c r="F128" s="6"/>
      <c r="G128" s="6"/>
      <c r="H128" s="13"/>
    </row>
    <row r="129" spans="1:8" ht="11" customHeight="1">
      <c r="A129" s="216" t="s">
        <v>236</v>
      </c>
      <c r="B129" s="47">
        <v>267</v>
      </c>
      <c r="C129" s="15"/>
      <c r="F129" s="6"/>
      <c r="G129" s="6"/>
      <c r="H129" s="13"/>
    </row>
    <row r="130" spans="1:8" ht="11" customHeight="1">
      <c r="A130" s="212"/>
      <c r="B130" s="47"/>
      <c r="C130" s="15"/>
      <c r="F130" s="6"/>
      <c r="G130" s="6"/>
      <c r="H130" s="13"/>
    </row>
    <row r="131" spans="1:8" ht="11" customHeight="1">
      <c r="A131" s="216" t="s">
        <v>237</v>
      </c>
      <c r="B131" s="47">
        <v>267</v>
      </c>
      <c r="C131" s="15"/>
      <c r="F131" s="6"/>
      <c r="G131" s="6"/>
      <c r="H131" s="13"/>
    </row>
    <row r="132" spans="1:8" ht="11" customHeight="1">
      <c r="A132" s="216" t="s">
        <v>233</v>
      </c>
      <c r="B132" s="47">
        <v>267</v>
      </c>
      <c r="C132" s="15"/>
      <c r="F132" s="6"/>
      <c r="G132" s="6"/>
      <c r="H132" s="13"/>
    </row>
    <row r="133" spans="1:8" ht="11" customHeight="1">
      <c r="A133" s="212"/>
      <c r="B133" s="47"/>
      <c r="C133" s="15"/>
      <c r="F133" s="6"/>
      <c r="G133" s="6"/>
      <c r="H133" s="13"/>
    </row>
    <row r="134" spans="1:8" ht="11" customHeight="1">
      <c r="A134" s="218" t="s">
        <v>231</v>
      </c>
      <c r="B134" s="47">
        <v>272</v>
      </c>
      <c r="C134" s="15"/>
      <c r="F134" s="6"/>
      <c r="G134" s="6"/>
      <c r="H134" s="13"/>
    </row>
    <row r="135" spans="1:8" ht="11" customHeight="1">
      <c r="A135" s="218" t="s">
        <v>232</v>
      </c>
      <c r="B135" s="47">
        <v>272</v>
      </c>
      <c r="C135" s="15"/>
      <c r="F135" s="6"/>
      <c r="G135" s="6"/>
      <c r="H135" s="13"/>
    </row>
    <row r="136" spans="1:8" ht="11" customHeight="1">
      <c r="A136" s="212"/>
      <c r="B136" s="47"/>
      <c r="C136" s="15"/>
      <c r="F136" s="6"/>
      <c r="G136" s="6"/>
      <c r="H136" s="13"/>
    </row>
    <row r="137" spans="1:8" ht="11" customHeight="1">
      <c r="A137" s="218" t="s">
        <v>238</v>
      </c>
      <c r="B137" s="47">
        <v>272</v>
      </c>
      <c r="C137" s="15"/>
      <c r="F137" s="6"/>
      <c r="G137" s="6"/>
      <c r="H137" s="13"/>
    </row>
    <row r="138" spans="1:8" ht="11" customHeight="1">
      <c r="A138" s="218" t="s">
        <v>239</v>
      </c>
      <c r="B138" s="47">
        <v>272</v>
      </c>
      <c r="C138" s="15"/>
      <c r="F138" s="6"/>
      <c r="G138" s="6"/>
      <c r="H138" s="13"/>
    </row>
    <row r="139" spans="1:8" ht="11" customHeight="1">
      <c r="A139" s="212"/>
      <c r="B139" s="47"/>
      <c r="C139" s="15"/>
      <c r="F139" s="6"/>
      <c r="G139" s="6"/>
      <c r="H139" s="13"/>
    </row>
    <row r="140" spans="1:8" ht="11" customHeight="1">
      <c r="A140" s="222" t="s">
        <v>240</v>
      </c>
      <c r="B140" s="32">
        <v>272</v>
      </c>
      <c r="C140" s="15"/>
      <c r="F140" s="6"/>
      <c r="G140" s="6"/>
      <c r="H140" s="13"/>
    </row>
    <row r="141" spans="1:8" ht="11" customHeight="1">
      <c r="A141" s="220"/>
      <c r="B141" s="32"/>
      <c r="C141" s="15"/>
      <c r="F141" s="6"/>
      <c r="G141" s="6"/>
      <c r="H141" s="13"/>
    </row>
    <row r="142" spans="1:8" ht="11" customHeight="1">
      <c r="A142" s="216" t="s">
        <v>241</v>
      </c>
      <c r="B142" s="32">
        <v>272</v>
      </c>
      <c r="C142" s="15"/>
      <c r="F142" s="6"/>
      <c r="G142" s="6"/>
      <c r="H142" s="13"/>
    </row>
    <row r="143" spans="1:8" ht="11" customHeight="1">
      <c r="A143" s="225"/>
      <c r="B143" s="32"/>
      <c r="C143" s="15"/>
      <c r="F143" s="6"/>
      <c r="G143" s="6"/>
      <c r="H143" s="13"/>
    </row>
    <row r="144" spans="1:8" ht="11" customHeight="1">
      <c r="A144" s="216" t="s">
        <v>242</v>
      </c>
      <c r="B144" s="32">
        <v>272</v>
      </c>
      <c r="C144" s="15"/>
      <c r="F144" s="6"/>
      <c r="G144" s="6"/>
      <c r="H144" s="13"/>
    </row>
    <row r="145" spans="1:8" ht="11" customHeight="1">
      <c r="A145" s="223"/>
      <c r="B145" s="32"/>
      <c r="C145" s="15"/>
      <c r="F145" s="6"/>
      <c r="G145" s="6"/>
      <c r="H145" s="13"/>
    </row>
    <row r="146" spans="1:8" ht="11" customHeight="1">
      <c r="A146" s="212"/>
      <c r="B146" s="47"/>
      <c r="C146" s="15"/>
      <c r="F146" s="6"/>
      <c r="G146" s="6"/>
      <c r="H146" s="13"/>
    </row>
    <row r="147" spans="1:8" ht="11" customHeight="1">
      <c r="A147" s="214" t="s">
        <v>223</v>
      </c>
      <c r="B147" s="32"/>
      <c r="C147" s="15"/>
      <c r="F147" s="6"/>
      <c r="G147" s="6"/>
      <c r="H147" s="13"/>
    </row>
    <row r="148" spans="1:8" ht="11" customHeight="1">
      <c r="A148" s="217" t="s">
        <v>186</v>
      </c>
      <c r="B148" s="47">
        <v>468</v>
      </c>
      <c r="C148" s="15"/>
      <c r="F148" s="6"/>
      <c r="G148" s="6"/>
      <c r="H148" s="13"/>
    </row>
    <row r="149" spans="1:8" ht="11" customHeight="1">
      <c r="A149" s="212"/>
      <c r="B149" s="47"/>
      <c r="C149" s="15"/>
      <c r="F149" s="6"/>
      <c r="G149" s="6"/>
      <c r="H149" s="13"/>
    </row>
    <row r="150" spans="1:8" s="14" customFormat="1" ht="11" customHeight="1">
      <c r="A150" s="217" t="s">
        <v>187</v>
      </c>
      <c r="B150" s="47">
        <v>468</v>
      </c>
      <c r="C150" s="15"/>
      <c r="D150" s="10"/>
      <c r="E150" s="10"/>
      <c r="F150" s="10"/>
      <c r="G150" s="10"/>
      <c r="H150" s="10"/>
    </row>
    <row r="151" spans="1:8" ht="14">
      <c r="A151" s="212"/>
      <c r="B151" s="47"/>
      <c r="C151" s="15"/>
      <c r="D151" s="13"/>
      <c r="E151" s="5"/>
      <c r="H151" s="13"/>
    </row>
    <row r="152" spans="1:8" s="11" customFormat="1" ht="14">
      <c r="A152" s="213" t="s">
        <v>188</v>
      </c>
      <c r="B152" s="47">
        <v>468</v>
      </c>
      <c r="C152" s="15"/>
      <c r="D152" s="10"/>
      <c r="H152" s="10"/>
    </row>
    <row r="153" spans="1:8" ht="14">
      <c r="A153" s="215" t="s">
        <v>189</v>
      </c>
      <c r="B153" s="47">
        <v>468</v>
      </c>
      <c r="C153" s="15"/>
      <c r="D153" s="13"/>
      <c r="E153" s="5"/>
      <c r="H153" s="13"/>
    </row>
    <row r="154" spans="1:8" ht="14">
      <c r="A154" s="211" t="s">
        <v>190</v>
      </c>
      <c r="B154" s="47">
        <v>468</v>
      </c>
      <c r="C154" s="15"/>
      <c r="D154" s="13"/>
      <c r="E154" s="5"/>
      <c r="H154" s="13"/>
    </row>
    <row r="155" spans="1:8" ht="14">
      <c r="A155" s="212"/>
      <c r="B155" s="47"/>
      <c r="C155" s="15"/>
      <c r="D155" s="13"/>
      <c r="E155" s="5"/>
      <c r="H155" s="13"/>
    </row>
    <row r="156" spans="1:8" ht="14">
      <c r="A156" s="217" t="s">
        <v>191</v>
      </c>
      <c r="B156" s="47">
        <v>468</v>
      </c>
      <c r="C156" s="15"/>
      <c r="D156" s="13"/>
      <c r="E156" s="5"/>
      <c r="H156" s="13"/>
    </row>
    <row r="157" spans="1:8" ht="14">
      <c r="A157" s="212"/>
      <c r="B157" s="47"/>
      <c r="C157" s="15"/>
      <c r="D157" s="13"/>
      <c r="E157" s="5"/>
      <c r="H157" s="13"/>
    </row>
    <row r="158" spans="1:8" ht="14">
      <c r="A158" s="217" t="s">
        <v>192</v>
      </c>
      <c r="B158" s="47">
        <v>468</v>
      </c>
      <c r="C158" s="15"/>
      <c r="D158" s="13"/>
      <c r="E158" s="5"/>
      <c r="H158" s="13"/>
    </row>
    <row r="159" spans="1:8" ht="14">
      <c r="A159" s="212"/>
      <c r="B159" s="47"/>
      <c r="C159" s="15"/>
      <c r="D159" s="13"/>
      <c r="E159" s="5"/>
      <c r="H159" s="13"/>
    </row>
    <row r="160" spans="1:8" ht="14">
      <c r="A160" s="214" t="s">
        <v>224</v>
      </c>
      <c r="B160" s="47"/>
      <c r="C160" s="15"/>
      <c r="D160" s="13"/>
      <c r="E160" s="5"/>
      <c r="H160" s="13"/>
    </row>
    <row r="161" spans="1:8" ht="14">
      <c r="A161" s="217" t="s">
        <v>193</v>
      </c>
      <c r="B161" s="47">
        <v>468</v>
      </c>
      <c r="C161" s="15"/>
      <c r="D161" s="13"/>
      <c r="E161" s="5"/>
      <c r="H161" s="13"/>
    </row>
    <row r="162" spans="1:8" ht="14">
      <c r="A162" s="212"/>
      <c r="B162" s="47"/>
      <c r="C162" s="15"/>
      <c r="D162" s="13"/>
      <c r="E162" s="5"/>
      <c r="H162" s="13"/>
    </row>
    <row r="163" spans="1:8" ht="14">
      <c r="A163" s="213" t="s">
        <v>194</v>
      </c>
      <c r="B163" s="47">
        <v>468</v>
      </c>
      <c r="C163" s="15"/>
      <c r="D163" s="13"/>
      <c r="E163" s="5"/>
      <c r="H163" s="13"/>
    </row>
    <row r="164" spans="1:8" ht="14">
      <c r="A164" s="215" t="s">
        <v>195</v>
      </c>
      <c r="B164" s="47">
        <v>468</v>
      </c>
      <c r="C164" s="15"/>
      <c r="D164" s="13"/>
      <c r="E164" s="5"/>
      <c r="H164" s="13"/>
    </row>
    <row r="165" spans="1:8" ht="14">
      <c r="A165" s="215" t="s">
        <v>196</v>
      </c>
      <c r="B165" s="47">
        <v>468</v>
      </c>
      <c r="C165" s="15"/>
      <c r="D165" s="13"/>
      <c r="E165" s="5"/>
      <c r="H165" s="13"/>
    </row>
    <row r="166" spans="1:8" ht="14">
      <c r="A166" s="211" t="s">
        <v>197</v>
      </c>
      <c r="B166" s="47">
        <v>468</v>
      </c>
      <c r="C166" s="15"/>
      <c r="D166" s="13"/>
      <c r="E166" s="5"/>
      <c r="H166" s="13"/>
    </row>
    <row r="167" spans="1:8" ht="14">
      <c r="A167" s="212"/>
      <c r="B167" s="47"/>
      <c r="C167" s="15"/>
      <c r="E167" s="5"/>
      <c r="H167" s="13"/>
    </row>
    <row r="168" spans="1:8" ht="14">
      <c r="A168" s="213" t="s">
        <v>198</v>
      </c>
      <c r="B168" s="47">
        <v>468</v>
      </c>
      <c r="C168" s="15"/>
      <c r="E168" s="5"/>
      <c r="H168" s="13"/>
    </row>
    <row r="169" spans="1:8" ht="14">
      <c r="A169" s="215" t="s">
        <v>199</v>
      </c>
      <c r="B169" s="47">
        <v>468</v>
      </c>
      <c r="C169" s="15"/>
      <c r="E169" s="5"/>
      <c r="H169" s="13"/>
    </row>
    <row r="170" spans="1:8" ht="14">
      <c r="A170" s="215" t="s">
        <v>200</v>
      </c>
      <c r="B170" s="47">
        <v>468</v>
      </c>
      <c r="C170" s="15"/>
      <c r="E170" s="5"/>
      <c r="H170" s="13"/>
    </row>
    <row r="171" spans="1:8" ht="14">
      <c r="A171" s="215" t="s">
        <v>201</v>
      </c>
      <c r="B171" s="47">
        <v>468</v>
      </c>
      <c r="C171" s="15"/>
      <c r="E171" s="5"/>
      <c r="H171" s="13"/>
    </row>
    <row r="172" spans="1:8" ht="14">
      <c r="A172" s="211" t="s">
        <v>202</v>
      </c>
      <c r="B172" s="47">
        <v>468</v>
      </c>
      <c r="C172" s="15"/>
      <c r="E172" s="5"/>
      <c r="H172" s="13"/>
    </row>
    <row r="173" spans="1:8" ht="14">
      <c r="A173" s="212"/>
      <c r="B173" s="47"/>
      <c r="C173" s="15"/>
      <c r="E173" s="5"/>
      <c r="H173" s="13"/>
    </row>
    <row r="174" spans="1:8" ht="14">
      <c r="A174" s="213" t="s">
        <v>203</v>
      </c>
      <c r="B174" s="47">
        <v>468</v>
      </c>
      <c r="C174" s="15"/>
      <c r="E174" s="5"/>
      <c r="H174" s="13"/>
    </row>
    <row r="175" spans="1:8" ht="14">
      <c r="A175" s="211" t="s">
        <v>204</v>
      </c>
      <c r="B175" s="47">
        <v>468</v>
      </c>
      <c r="C175" s="15"/>
      <c r="E175" s="5"/>
      <c r="H175" s="13"/>
    </row>
    <row r="176" spans="1:8" ht="14">
      <c r="A176" s="212"/>
      <c r="B176" s="47"/>
      <c r="C176" s="15"/>
      <c r="E176" s="5"/>
      <c r="H176" s="13"/>
    </row>
    <row r="177" spans="1:8" ht="14">
      <c r="A177" s="217" t="s">
        <v>98</v>
      </c>
      <c r="B177" s="47">
        <v>468</v>
      </c>
      <c r="C177" s="15"/>
      <c r="E177" s="5"/>
      <c r="H177" s="13"/>
    </row>
    <row r="178" spans="1:8" ht="14">
      <c r="A178" s="212"/>
      <c r="B178" s="47"/>
      <c r="C178" s="15"/>
      <c r="E178" s="5"/>
      <c r="H178" s="13"/>
    </row>
    <row r="179" spans="1:8" ht="14">
      <c r="A179" s="214" t="s">
        <v>151</v>
      </c>
      <c r="B179" s="47"/>
      <c r="C179" s="15"/>
      <c r="E179" s="5"/>
      <c r="H179" s="13"/>
    </row>
    <row r="180" spans="1:8" ht="14">
      <c r="A180" s="213" t="s">
        <v>23</v>
      </c>
      <c r="B180" s="50">
        <v>2063</v>
      </c>
      <c r="C180" s="15"/>
      <c r="E180" s="5"/>
      <c r="H180" s="13"/>
    </row>
    <row r="181" spans="1:8" ht="14">
      <c r="A181" s="215" t="s">
        <v>27</v>
      </c>
      <c r="B181" s="51">
        <v>2250</v>
      </c>
      <c r="C181" s="15"/>
      <c r="E181" s="5"/>
      <c r="H181" s="13"/>
    </row>
    <row r="182" spans="1:8" ht="14">
      <c r="A182" s="215" t="s">
        <v>24</v>
      </c>
      <c r="B182" s="47">
        <v>2063</v>
      </c>
      <c r="C182" s="15"/>
      <c r="E182" s="5"/>
      <c r="H182" s="13"/>
    </row>
    <row r="183" spans="1:8" ht="14">
      <c r="A183" s="215" t="s">
        <v>28</v>
      </c>
      <c r="B183" s="47">
        <v>2250</v>
      </c>
      <c r="C183" s="15"/>
      <c r="E183" s="5"/>
      <c r="H183" s="13"/>
    </row>
    <row r="184" spans="1:8" ht="14">
      <c r="A184" s="215" t="s">
        <v>25</v>
      </c>
      <c r="B184" s="47">
        <v>2063</v>
      </c>
      <c r="C184" s="15"/>
      <c r="E184" s="5"/>
      <c r="H184" s="13"/>
    </row>
    <row r="185" spans="1:8" ht="14">
      <c r="A185" s="215" t="s">
        <v>29</v>
      </c>
      <c r="B185" s="47">
        <v>2250</v>
      </c>
      <c r="C185" s="1"/>
      <c r="E185" s="5"/>
      <c r="H185" s="13"/>
    </row>
    <row r="186" spans="1:8" ht="14">
      <c r="A186" s="215" t="s">
        <v>26</v>
      </c>
      <c r="B186" s="47">
        <v>2063</v>
      </c>
      <c r="C186" s="1"/>
      <c r="E186" s="5"/>
      <c r="H186" s="13"/>
    </row>
    <row r="187" spans="1:8" ht="14">
      <c r="A187" s="211" t="s">
        <v>30</v>
      </c>
      <c r="B187" s="49">
        <v>2250</v>
      </c>
      <c r="C187" s="1"/>
      <c r="E187" s="5"/>
      <c r="H187" s="13"/>
    </row>
    <row r="188" spans="1:8" ht="14">
      <c r="A188" s="212"/>
      <c r="B188" s="156"/>
      <c r="C188" s="1"/>
      <c r="E188" s="5"/>
      <c r="H188" s="13"/>
    </row>
    <row r="189" spans="1:8" ht="14">
      <c r="A189" s="213" t="s">
        <v>31</v>
      </c>
      <c r="B189" s="50">
        <v>2063</v>
      </c>
      <c r="C189" s="1"/>
      <c r="E189" s="5"/>
      <c r="H189" s="13"/>
    </row>
    <row r="190" spans="1:8" ht="14">
      <c r="A190" s="215" t="s">
        <v>32</v>
      </c>
      <c r="B190" s="51">
        <v>2250</v>
      </c>
      <c r="C190" s="1"/>
      <c r="E190" s="5"/>
      <c r="H190" s="13"/>
    </row>
    <row r="191" spans="1:8" ht="14">
      <c r="A191" s="215" t="s">
        <v>33</v>
      </c>
      <c r="B191" s="47">
        <v>2063</v>
      </c>
      <c r="C191" s="1"/>
      <c r="E191" s="5"/>
      <c r="H191" s="13"/>
    </row>
    <row r="192" spans="1:8" ht="14">
      <c r="A192" s="215" t="s">
        <v>34</v>
      </c>
      <c r="B192" s="51">
        <v>2250</v>
      </c>
      <c r="C192" s="1"/>
      <c r="E192" s="5"/>
      <c r="H192" s="13"/>
    </row>
    <row r="193" spans="1:8" ht="14">
      <c r="A193" s="215" t="s">
        <v>35</v>
      </c>
      <c r="B193" s="47">
        <v>2063</v>
      </c>
      <c r="C193" s="1"/>
      <c r="E193" s="5"/>
      <c r="H193" s="13"/>
    </row>
    <row r="194" spans="1:8" ht="14">
      <c r="A194" s="215" t="s">
        <v>36</v>
      </c>
      <c r="B194" s="51">
        <v>2250</v>
      </c>
      <c r="C194" s="1"/>
      <c r="E194" s="5"/>
      <c r="H194" s="13"/>
    </row>
    <row r="195" spans="1:8" ht="14">
      <c r="A195" s="215" t="s">
        <v>37</v>
      </c>
      <c r="B195" s="47">
        <v>2063</v>
      </c>
      <c r="C195" s="1"/>
      <c r="E195" s="5"/>
    </row>
    <row r="196" spans="1:8" ht="14">
      <c r="A196" s="211" t="s">
        <v>38</v>
      </c>
      <c r="B196" s="116">
        <v>2250</v>
      </c>
      <c r="C196" s="1"/>
      <c r="E196" s="5"/>
    </row>
    <row r="197" spans="1:8" ht="14">
      <c r="A197" s="212"/>
      <c r="B197" s="156"/>
      <c r="C197" s="1"/>
      <c r="E197" s="5"/>
    </row>
    <row r="198" spans="1:8" ht="14">
      <c r="A198" s="213" t="s">
        <v>39</v>
      </c>
      <c r="B198" s="30">
        <v>2063</v>
      </c>
      <c r="C198" s="1"/>
      <c r="E198" s="5"/>
    </row>
    <row r="199" spans="1:8" ht="14">
      <c r="A199" s="215" t="s">
        <v>40</v>
      </c>
      <c r="B199" s="30">
        <v>2250</v>
      </c>
      <c r="C199" s="1"/>
      <c r="E199" s="5"/>
    </row>
    <row r="200" spans="1:8" ht="14">
      <c r="A200" s="215" t="s">
        <v>41</v>
      </c>
      <c r="B200" s="29">
        <v>2063</v>
      </c>
      <c r="C200" s="1"/>
      <c r="E200" s="5"/>
    </row>
    <row r="201" spans="1:8" ht="14">
      <c r="A201" s="215" t="s">
        <v>42</v>
      </c>
      <c r="B201" s="30">
        <v>2250</v>
      </c>
      <c r="C201" s="1"/>
      <c r="E201" s="5"/>
    </row>
    <row r="202" spans="1:8" ht="14">
      <c r="A202" s="215" t="s">
        <v>43</v>
      </c>
      <c r="B202" s="29">
        <v>2063</v>
      </c>
      <c r="C202" s="1"/>
      <c r="E202" s="5"/>
    </row>
    <row r="203" spans="1:8" ht="14">
      <c r="A203" s="211" t="s">
        <v>44</v>
      </c>
      <c r="B203" s="119">
        <v>2250</v>
      </c>
      <c r="C203" s="1"/>
      <c r="E203" s="5"/>
    </row>
    <row r="204" spans="1:8" ht="14">
      <c r="A204" s="212"/>
      <c r="B204" s="115"/>
      <c r="C204" s="1"/>
      <c r="E204" s="5"/>
    </row>
    <row r="205" spans="1:8" ht="14">
      <c r="A205" s="213" t="s">
        <v>45</v>
      </c>
      <c r="B205" s="30">
        <v>2063</v>
      </c>
      <c r="C205" s="1"/>
      <c r="E205" s="5"/>
    </row>
    <row r="206" spans="1:8" ht="14">
      <c r="A206" s="215" t="s">
        <v>46</v>
      </c>
      <c r="B206" s="30">
        <v>2250</v>
      </c>
      <c r="C206" s="1"/>
      <c r="E206" s="5"/>
    </row>
    <row r="207" spans="1:8" ht="14">
      <c r="A207" s="215" t="s">
        <v>47</v>
      </c>
      <c r="B207" s="29">
        <v>2063</v>
      </c>
      <c r="C207" s="1"/>
      <c r="E207" s="5"/>
    </row>
    <row r="208" spans="1:8" ht="14">
      <c r="A208" s="215" t="s">
        <v>48</v>
      </c>
      <c r="B208" s="30">
        <v>2250</v>
      </c>
      <c r="C208" s="1"/>
      <c r="E208" s="5"/>
    </row>
    <row r="209" spans="1:5" ht="14">
      <c r="A209" s="215" t="s">
        <v>49</v>
      </c>
      <c r="B209" s="29">
        <v>2063</v>
      </c>
      <c r="C209" s="1"/>
      <c r="E209" s="5"/>
    </row>
    <row r="210" spans="1:5" ht="14">
      <c r="A210" s="211" t="s">
        <v>50</v>
      </c>
      <c r="B210" s="119">
        <v>2250</v>
      </c>
      <c r="C210" s="1"/>
      <c r="E210" s="5"/>
    </row>
    <row r="211" spans="1:5" ht="14">
      <c r="A211" s="212"/>
      <c r="B211" s="156"/>
      <c r="C211" s="1"/>
      <c r="E211" s="5"/>
    </row>
    <row r="212" spans="1:5" ht="14">
      <c r="A212" s="213" t="s">
        <v>51</v>
      </c>
      <c r="B212" s="30">
        <v>2063</v>
      </c>
      <c r="C212" s="1"/>
      <c r="E212" s="5"/>
    </row>
    <row r="213" spans="1:5" ht="14">
      <c r="A213" s="211" t="s">
        <v>52</v>
      </c>
      <c r="B213" s="119">
        <v>2250</v>
      </c>
      <c r="C213" s="1"/>
      <c r="E213" s="5"/>
    </row>
    <row r="214" spans="1:5" ht="14">
      <c r="A214" s="212"/>
      <c r="B214" s="156"/>
      <c r="C214" s="1"/>
      <c r="E214" s="5"/>
    </row>
    <row r="215" spans="1:5" ht="14">
      <c r="A215" s="213" t="s">
        <v>53</v>
      </c>
      <c r="B215" s="30">
        <v>2063</v>
      </c>
      <c r="C215" s="1"/>
      <c r="E215" s="5"/>
    </row>
    <row r="216" spans="1:5" ht="14">
      <c r="A216" s="215" t="s">
        <v>54</v>
      </c>
      <c r="B216" s="30">
        <v>2250</v>
      </c>
      <c r="C216" s="1"/>
      <c r="E216" s="5"/>
    </row>
    <row r="217" spans="1:5" ht="14">
      <c r="A217" s="215" t="s">
        <v>62</v>
      </c>
      <c r="B217" s="29">
        <v>2063</v>
      </c>
      <c r="C217" s="1"/>
      <c r="E217" s="5"/>
    </row>
    <row r="218" spans="1:5" ht="14">
      <c r="A218" s="215" t="s">
        <v>63</v>
      </c>
      <c r="B218" s="30">
        <v>2250</v>
      </c>
      <c r="C218" s="1"/>
      <c r="E218" s="5"/>
    </row>
    <row r="219" spans="1:5" ht="14">
      <c r="A219" s="215" t="s">
        <v>55</v>
      </c>
      <c r="B219" s="29">
        <v>2063</v>
      </c>
      <c r="C219" s="1"/>
      <c r="E219" s="5"/>
    </row>
    <row r="220" spans="1:5" ht="14">
      <c r="A220" s="211" t="s">
        <v>56</v>
      </c>
      <c r="B220" s="119">
        <v>2250</v>
      </c>
      <c r="C220" s="1"/>
      <c r="E220" s="5"/>
    </row>
    <row r="221" spans="1:5" ht="14">
      <c r="A221" s="212"/>
      <c r="B221" s="156"/>
      <c r="C221" s="1"/>
      <c r="E221" s="5"/>
    </row>
    <row r="222" spans="1:5" ht="14">
      <c r="A222" s="213" t="s">
        <v>57</v>
      </c>
      <c r="B222" s="30">
        <v>2063</v>
      </c>
      <c r="C222" s="1"/>
      <c r="E222" s="5"/>
    </row>
    <row r="223" spans="1:5" ht="14">
      <c r="A223" s="211" t="s">
        <v>58</v>
      </c>
      <c r="B223" s="119">
        <v>2250</v>
      </c>
      <c r="C223" s="1"/>
      <c r="E223" s="5"/>
    </row>
    <row r="224" spans="1:5" ht="14">
      <c r="A224" s="212"/>
      <c r="B224" s="156"/>
      <c r="C224" s="1"/>
      <c r="E224" s="5"/>
    </row>
    <row r="225" spans="1:5" ht="14">
      <c r="A225" s="213" t="s">
        <v>59</v>
      </c>
      <c r="B225" s="30">
        <v>2063</v>
      </c>
      <c r="C225" s="1"/>
      <c r="E225" s="5"/>
    </row>
    <row r="226" spans="1:5" ht="14">
      <c r="A226" s="211" t="s">
        <v>60</v>
      </c>
      <c r="B226" s="119">
        <v>2250</v>
      </c>
      <c r="C226" s="1"/>
      <c r="E226" s="5"/>
    </row>
    <row r="227" spans="1:5" ht="14">
      <c r="A227" s="180" t="s">
        <v>59</v>
      </c>
      <c r="B227" s="30">
        <v>2063</v>
      </c>
      <c r="C227" s="1"/>
      <c r="E227" s="5"/>
    </row>
    <row r="228" spans="1:5" ht="14">
      <c r="A228" s="182" t="s">
        <v>60</v>
      </c>
      <c r="B228" s="119">
        <v>2250</v>
      </c>
      <c r="C228" s="1"/>
      <c r="E228" s="5"/>
    </row>
    <row r="229" spans="1:5" ht="14">
      <c r="A229" s="159"/>
      <c r="B229" s="30"/>
      <c r="C229" s="1"/>
      <c r="E229" s="5"/>
    </row>
    <row r="230" spans="1:5" ht="14">
      <c r="A230" s="199" t="s">
        <v>61</v>
      </c>
      <c r="B230" s="29"/>
      <c r="C230" s="1"/>
      <c r="E230" s="5"/>
    </row>
    <row r="231" spans="1:5" ht="14">
      <c r="A231" s="279" t="s">
        <v>143</v>
      </c>
      <c r="B231" s="156"/>
      <c r="C231" s="1"/>
    </row>
    <row r="232" spans="1:5" ht="14">
      <c r="A232" s="273" t="s">
        <v>248</v>
      </c>
      <c r="B232" s="29">
        <v>12</v>
      </c>
      <c r="C232" s="1"/>
    </row>
    <row r="233" spans="1:5" ht="14">
      <c r="A233" s="273" t="s">
        <v>319</v>
      </c>
      <c r="B233" s="29">
        <v>12</v>
      </c>
      <c r="C233" s="1"/>
    </row>
    <row r="234" spans="1:5" ht="14">
      <c r="A234" s="273" t="s">
        <v>320</v>
      </c>
      <c r="B234" s="29">
        <v>12</v>
      </c>
      <c r="C234" s="1"/>
    </row>
    <row r="235" spans="1:5" ht="14">
      <c r="A235" s="260"/>
      <c r="B235" s="29"/>
      <c r="C235" s="1"/>
    </row>
    <row r="236" spans="1:5" ht="14">
      <c r="A236" s="273" t="s">
        <v>249</v>
      </c>
      <c r="B236" s="30">
        <v>10</v>
      </c>
      <c r="C236" s="1"/>
    </row>
    <row r="237" spans="1:5" ht="14">
      <c r="A237" s="149"/>
      <c r="B237" s="29"/>
      <c r="C237" s="1"/>
    </row>
    <row r="238" spans="1:5" ht="14">
      <c r="A238" s="264" t="s">
        <v>250</v>
      </c>
      <c r="B238" s="119">
        <v>10</v>
      </c>
      <c r="C238" s="1"/>
    </row>
    <row r="239" spans="1:5" ht="14">
      <c r="A239" s="264" t="s">
        <v>251</v>
      </c>
      <c r="B239" s="156">
        <v>10</v>
      </c>
      <c r="C239" s="1"/>
    </row>
    <row r="240" spans="1:5" ht="14">
      <c r="A240" s="264" t="s">
        <v>252</v>
      </c>
      <c r="B240" s="30">
        <v>10</v>
      </c>
      <c r="C240" s="1"/>
    </row>
    <row r="241" spans="1:3" ht="14">
      <c r="A241" s="243"/>
      <c r="B241" s="29"/>
      <c r="C241" s="1"/>
    </row>
    <row r="242" spans="1:3" ht="14">
      <c r="A242" s="243" t="s">
        <v>321</v>
      </c>
      <c r="B242" s="29">
        <v>14</v>
      </c>
      <c r="C242" s="1"/>
    </row>
    <row r="243" spans="1:3" ht="14">
      <c r="A243" s="243" t="s">
        <v>322</v>
      </c>
      <c r="B243" s="29">
        <v>14</v>
      </c>
      <c r="C243" s="1"/>
    </row>
    <row r="244" spans="1:3" ht="14">
      <c r="A244" s="243" t="s">
        <v>323</v>
      </c>
      <c r="B244" s="29">
        <v>14</v>
      </c>
      <c r="C244" s="1"/>
    </row>
    <row r="245" spans="1:3" ht="14">
      <c r="A245" s="267"/>
      <c r="B245" s="29"/>
      <c r="C245" s="1"/>
    </row>
    <row r="246" spans="1:3" ht="14">
      <c r="A246" s="279" t="s">
        <v>142</v>
      </c>
      <c r="B246" s="156"/>
      <c r="C246" s="1"/>
    </row>
    <row r="247" spans="1:3" ht="14">
      <c r="A247" s="273" t="s">
        <v>253</v>
      </c>
      <c r="B247" s="30">
        <v>12</v>
      </c>
      <c r="C247" s="1"/>
    </row>
    <row r="248" spans="1:3" ht="14">
      <c r="A248" s="273" t="s">
        <v>254</v>
      </c>
      <c r="B248" s="119">
        <v>12</v>
      </c>
      <c r="C248" s="1"/>
    </row>
    <row r="249" spans="1:3" ht="14">
      <c r="A249" s="271" t="s">
        <v>255</v>
      </c>
      <c r="B249" s="47">
        <v>12</v>
      </c>
      <c r="C249" s="1"/>
    </row>
    <row r="250" spans="1:3" ht="14">
      <c r="A250" s="273" t="s">
        <v>256</v>
      </c>
      <c r="B250" s="47">
        <v>12</v>
      </c>
      <c r="C250" s="1"/>
    </row>
    <row r="251" spans="1:3" ht="14">
      <c r="A251" s="273" t="s">
        <v>257</v>
      </c>
      <c r="B251" s="47">
        <v>12</v>
      </c>
      <c r="C251" s="1"/>
    </row>
    <row r="252" spans="1:3" ht="14">
      <c r="A252" s="273" t="s">
        <v>258</v>
      </c>
      <c r="B252" s="47">
        <v>12</v>
      </c>
      <c r="C252" s="1"/>
    </row>
    <row r="253" spans="1:3" ht="14">
      <c r="A253" s="273" t="s">
        <v>259</v>
      </c>
      <c r="B253" s="47">
        <v>12</v>
      </c>
      <c r="C253" s="1"/>
    </row>
    <row r="254" spans="1:3" ht="14">
      <c r="A254" s="273" t="s">
        <v>260</v>
      </c>
      <c r="B254" s="47">
        <v>12</v>
      </c>
      <c r="C254" s="1"/>
    </row>
    <row r="255" spans="1:3" ht="14">
      <c r="A255" s="273" t="s">
        <v>261</v>
      </c>
      <c r="B255" s="47">
        <v>12</v>
      </c>
      <c r="C255" s="1"/>
    </row>
    <row r="256" spans="1:3" ht="14">
      <c r="A256" s="269" t="s">
        <v>262</v>
      </c>
      <c r="B256" s="47">
        <v>12</v>
      </c>
      <c r="C256" s="1"/>
    </row>
    <row r="257" spans="1:3" ht="14">
      <c r="A257" s="264"/>
      <c r="B257" s="144"/>
      <c r="C257" s="1"/>
    </row>
    <row r="258" spans="1:3" ht="14">
      <c r="A258" s="264" t="s">
        <v>263</v>
      </c>
      <c r="B258" s="47">
        <v>12</v>
      </c>
      <c r="C258" s="1"/>
    </row>
    <row r="259" spans="1:3" ht="11.25" customHeight="1">
      <c r="A259" s="264" t="s">
        <v>264</v>
      </c>
      <c r="B259" s="47">
        <v>12</v>
      </c>
      <c r="C259" s="1"/>
    </row>
    <row r="260" spans="1:3" ht="11.25" customHeight="1">
      <c r="A260" s="264" t="s">
        <v>265</v>
      </c>
      <c r="B260" s="47">
        <v>12</v>
      </c>
      <c r="C260" s="1"/>
    </row>
    <row r="261" spans="1:3" ht="11.25" customHeight="1">
      <c r="A261" s="264" t="s">
        <v>266</v>
      </c>
      <c r="B261" s="47">
        <v>12</v>
      </c>
      <c r="C261" s="1"/>
    </row>
    <row r="262" spans="1:3" ht="11.25" customHeight="1">
      <c r="A262" s="264" t="s">
        <v>267</v>
      </c>
      <c r="B262" s="47">
        <v>12</v>
      </c>
      <c r="C262" s="1"/>
    </row>
    <row r="263" spans="1:3" ht="11.25" customHeight="1">
      <c r="A263" s="264" t="s">
        <v>324</v>
      </c>
      <c r="B263" s="47">
        <v>12</v>
      </c>
      <c r="C263" s="1"/>
    </row>
    <row r="264" spans="1:3" ht="11.25" customHeight="1">
      <c r="A264" s="264" t="s">
        <v>325</v>
      </c>
      <c r="B264" s="47">
        <v>12</v>
      </c>
      <c r="C264" s="1"/>
    </row>
    <row r="265" spans="1:3" ht="11.25" customHeight="1">
      <c r="A265" s="264" t="s">
        <v>326</v>
      </c>
      <c r="B265" s="47">
        <v>12</v>
      </c>
      <c r="C265" s="1"/>
    </row>
    <row r="266" spans="1:3" ht="11.25" customHeight="1">
      <c r="A266" s="264" t="s">
        <v>327</v>
      </c>
      <c r="B266" s="47">
        <v>12</v>
      </c>
      <c r="C266" s="1"/>
    </row>
    <row r="267" spans="1:3" ht="11.25" customHeight="1">
      <c r="A267" s="264" t="s">
        <v>328</v>
      </c>
      <c r="B267" s="47">
        <v>12</v>
      </c>
      <c r="C267" s="1"/>
    </row>
    <row r="268" spans="1:3" ht="11.25" customHeight="1">
      <c r="A268" s="260"/>
      <c r="B268" s="261"/>
      <c r="C268" s="1"/>
    </row>
    <row r="269" spans="1:3" ht="11.25" customHeight="1">
      <c r="A269" s="264" t="s">
        <v>329</v>
      </c>
      <c r="B269" s="47">
        <v>25</v>
      </c>
      <c r="C269" s="1"/>
    </row>
    <row r="270" spans="1:3" ht="11.25" customHeight="1">
      <c r="A270" s="264" t="s">
        <v>330</v>
      </c>
      <c r="B270" s="47">
        <v>25</v>
      </c>
      <c r="C270" s="1"/>
    </row>
    <row r="271" spans="1:3" ht="11.25" customHeight="1">
      <c r="A271" s="264" t="s">
        <v>331</v>
      </c>
      <c r="B271" s="47">
        <v>25</v>
      </c>
      <c r="C271" s="1"/>
    </row>
    <row r="272" spans="1:3" ht="11.25" customHeight="1">
      <c r="A272" s="264" t="s">
        <v>332</v>
      </c>
      <c r="B272" s="47">
        <v>25</v>
      </c>
      <c r="C272" s="1"/>
    </row>
    <row r="273" spans="1:3" ht="11.25" customHeight="1">
      <c r="A273" s="264" t="s">
        <v>333</v>
      </c>
      <c r="B273" s="47">
        <v>25</v>
      </c>
      <c r="C273" s="1"/>
    </row>
    <row r="274" spans="1:3" ht="11.25" customHeight="1">
      <c r="A274" s="264" t="s">
        <v>334</v>
      </c>
      <c r="B274" s="47">
        <v>25</v>
      </c>
      <c r="C274" s="1"/>
    </row>
    <row r="275" spans="1:3" ht="11.25" customHeight="1">
      <c r="A275" s="264" t="s">
        <v>335</v>
      </c>
      <c r="B275" s="47">
        <v>25</v>
      </c>
      <c r="C275" s="1"/>
    </row>
    <row r="276" spans="1:3" ht="11.25" customHeight="1">
      <c r="A276" s="264" t="s">
        <v>336</v>
      </c>
      <c r="B276" s="47">
        <v>25</v>
      </c>
      <c r="C276" s="1"/>
    </row>
    <row r="277" spans="1:3" ht="11.25" customHeight="1">
      <c r="A277" s="264" t="s">
        <v>337</v>
      </c>
      <c r="B277" s="47">
        <v>25</v>
      </c>
      <c r="C277" s="1"/>
    </row>
    <row r="278" spans="1:3" ht="11.25" customHeight="1">
      <c r="A278" s="264" t="s">
        <v>338</v>
      </c>
      <c r="B278" s="47">
        <v>25</v>
      </c>
      <c r="C278" s="1"/>
    </row>
    <row r="279" spans="1:3" ht="11.25" customHeight="1">
      <c r="A279" s="264"/>
      <c r="B279" s="47"/>
      <c r="C279" s="1"/>
    </row>
    <row r="280" spans="1:3" ht="11.25" customHeight="1">
      <c r="A280" s="264" t="s">
        <v>339</v>
      </c>
      <c r="B280" s="47">
        <v>35</v>
      </c>
      <c r="C280" s="1"/>
    </row>
    <row r="281" spans="1:3" ht="11.25" customHeight="1">
      <c r="A281" s="264" t="s">
        <v>340</v>
      </c>
      <c r="B281" s="47">
        <v>35</v>
      </c>
      <c r="C281" s="1"/>
    </row>
    <row r="282" spans="1:3" ht="11.25" customHeight="1">
      <c r="A282" s="264" t="s">
        <v>341</v>
      </c>
      <c r="B282" s="47">
        <v>35</v>
      </c>
      <c r="C282" s="1"/>
    </row>
    <row r="283" spans="1:3" ht="11.25" customHeight="1">
      <c r="A283" s="264" t="s">
        <v>342</v>
      </c>
      <c r="B283" s="47">
        <v>35</v>
      </c>
      <c r="C283" s="1"/>
    </row>
    <row r="284" spans="1:3" ht="11.25" customHeight="1">
      <c r="A284" s="264" t="s">
        <v>343</v>
      </c>
      <c r="B284" s="47">
        <v>35</v>
      </c>
      <c r="C284" s="1"/>
    </row>
    <row r="285" spans="1:3" ht="11.25" customHeight="1">
      <c r="A285" s="260"/>
      <c r="B285" s="156"/>
      <c r="C285" s="1"/>
    </row>
    <row r="286" spans="1:3" ht="11.25" customHeight="1">
      <c r="A286" s="264" t="s">
        <v>268</v>
      </c>
      <c r="B286" s="47">
        <v>40</v>
      </c>
      <c r="C286" s="1"/>
    </row>
    <row r="287" spans="1:3" ht="11.25" customHeight="1">
      <c r="A287" s="264" t="s">
        <v>269</v>
      </c>
      <c r="B287" s="47">
        <v>40</v>
      </c>
      <c r="C287" s="1"/>
    </row>
    <row r="288" spans="1:3" ht="11.25" customHeight="1">
      <c r="A288" s="264" t="s">
        <v>270</v>
      </c>
      <c r="B288" s="47">
        <v>40</v>
      </c>
      <c r="C288" s="1"/>
    </row>
    <row r="289" spans="1:3" ht="11.25" customHeight="1">
      <c r="A289" s="264" t="s">
        <v>271</v>
      </c>
      <c r="B289" s="47">
        <v>40</v>
      </c>
      <c r="C289" s="1"/>
    </row>
    <row r="290" spans="1:3" ht="11.25" customHeight="1">
      <c r="A290" s="264" t="s">
        <v>272</v>
      </c>
      <c r="B290" s="47">
        <v>40</v>
      </c>
      <c r="C290" s="1"/>
    </row>
    <row r="291" spans="1:3" ht="11.25" customHeight="1">
      <c r="A291" s="264" t="s">
        <v>273</v>
      </c>
      <c r="B291" s="47">
        <v>40</v>
      </c>
      <c r="C291" s="1"/>
    </row>
    <row r="292" spans="1:3" ht="11.25" customHeight="1">
      <c r="A292" s="264" t="s">
        <v>274</v>
      </c>
      <c r="B292" s="47">
        <v>40</v>
      </c>
      <c r="C292" s="1"/>
    </row>
    <row r="293" spans="1:3" ht="11.25" customHeight="1">
      <c r="A293" s="264" t="s">
        <v>275</v>
      </c>
      <c r="B293" s="47">
        <v>40</v>
      </c>
      <c r="C293" s="1"/>
    </row>
    <row r="294" spans="1:3" ht="11.25" customHeight="1">
      <c r="A294" s="264" t="s">
        <v>276</v>
      </c>
      <c r="B294" s="47">
        <v>40</v>
      </c>
      <c r="C294" s="1"/>
    </row>
    <row r="295" spans="1:3" ht="11.25" customHeight="1">
      <c r="A295" s="264" t="s">
        <v>277</v>
      </c>
      <c r="B295" s="47">
        <v>40</v>
      </c>
      <c r="C295" s="1"/>
    </row>
    <row r="296" spans="1:3" ht="11.25" customHeight="1">
      <c r="A296" s="264" t="s">
        <v>344</v>
      </c>
      <c r="B296" s="47">
        <v>40</v>
      </c>
      <c r="C296" s="1"/>
    </row>
    <row r="297" spans="1:3" ht="11.25" customHeight="1">
      <c r="A297" s="264" t="s">
        <v>345</v>
      </c>
      <c r="B297" s="47">
        <v>40</v>
      </c>
      <c r="C297" s="1"/>
    </row>
    <row r="298" spans="1:3" ht="11.25" customHeight="1">
      <c r="A298" s="264" t="s">
        <v>346</v>
      </c>
      <c r="B298" s="47">
        <v>40</v>
      </c>
      <c r="C298" s="1"/>
    </row>
    <row r="299" spans="1:3" ht="11.25" customHeight="1">
      <c r="A299" s="264" t="s">
        <v>347</v>
      </c>
      <c r="B299" s="47">
        <v>40</v>
      </c>
      <c r="C299" s="1"/>
    </row>
    <row r="300" spans="1:3" ht="11.25" customHeight="1">
      <c r="A300" s="264" t="s">
        <v>348</v>
      </c>
      <c r="B300" s="47">
        <v>40</v>
      </c>
      <c r="C300" s="1"/>
    </row>
    <row r="301" spans="1:3" ht="11.25" customHeight="1">
      <c r="A301" s="260"/>
      <c r="B301" s="156"/>
      <c r="C301" s="1"/>
    </row>
    <row r="302" spans="1:3" ht="11.25" customHeight="1">
      <c r="A302" s="279" t="s">
        <v>141</v>
      </c>
      <c r="B302" s="156"/>
      <c r="C302" s="1"/>
    </row>
    <row r="303" spans="1:3" ht="11.25" customHeight="1">
      <c r="A303" s="272" t="s">
        <v>121</v>
      </c>
      <c r="B303" s="47">
        <v>30</v>
      </c>
      <c r="C303" s="1"/>
    </row>
    <row r="304" spans="1:3" ht="11.25" customHeight="1">
      <c r="A304" s="272" t="s">
        <v>122</v>
      </c>
      <c r="B304" s="47">
        <v>30</v>
      </c>
      <c r="C304" s="1"/>
    </row>
    <row r="305" spans="1:3" ht="11.25" customHeight="1">
      <c r="A305" s="272" t="s">
        <v>123</v>
      </c>
      <c r="B305" s="47">
        <v>30</v>
      </c>
      <c r="C305" s="1"/>
    </row>
    <row r="306" spans="1:3" ht="11.25" customHeight="1">
      <c r="A306" s="272" t="s">
        <v>124</v>
      </c>
      <c r="B306" s="47">
        <v>30</v>
      </c>
      <c r="C306" s="1"/>
    </row>
    <row r="307" spans="1:3" ht="11.25" customHeight="1">
      <c r="A307" s="277" t="s">
        <v>125</v>
      </c>
      <c r="B307" s="49">
        <v>30</v>
      </c>
      <c r="C307" s="1"/>
    </row>
    <row r="308" spans="1:3" ht="11.25" customHeight="1">
      <c r="A308" s="267"/>
      <c r="B308" s="123"/>
      <c r="C308" s="1"/>
    </row>
    <row r="309" spans="1:3" ht="11.25" customHeight="1">
      <c r="A309" s="279" t="s">
        <v>140</v>
      </c>
      <c r="B309" s="156"/>
      <c r="C309" s="1"/>
    </row>
    <row r="310" spans="1:3" ht="11.25" customHeight="1">
      <c r="A310" s="278" t="s">
        <v>126</v>
      </c>
      <c r="B310" s="50">
        <v>1</v>
      </c>
      <c r="C310" s="1"/>
    </row>
    <row r="311" spans="1:3" ht="11.25" customHeight="1">
      <c r="A311" s="272" t="s">
        <v>127</v>
      </c>
      <c r="B311" s="47">
        <v>2</v>
      </c>
      <c r="C311" s="1"/>
    </row>
    <row r="312" spans="1:3" ht="11.25" customHeight="1">
      <c r="A312" s="272" t="s">
        <v>129</v>
      </c>
      <c r="B312" s="47">
        <v>3</v>
      </c>
      <c r="C312" s="1"/>
    </row>
    <row r="313" spans="1:3" ht="11.25" customHeight="1">
      <c r="A313" s="277" t="s">
        <v>128</v>
      </c>
      <c r="B313" s="49">
        <v>4</v>
      </c>
      <c r="C313" s="1"/>
    </row>
    <row r="314" spans="1:3" ht="11.25" customHeight="1">
      <c r="A314" s="267"/>
      <c r="B314" s="123"/>
      <c r="C314" s="1"/>
    </row>
    <row r="315" spans="1:3" ht="11.25" customHeight="1">
      <c r="A315" s="279" t="s">
        <v>130</v>
      </c>
      <c r="B315" s="156"/>
      <c r="C315" s="1"/>
    </row>
    <row r="316" spans="1:3" ht="11.25" customHeight="1">
      <c r="A316" s="278" t="s">
        <v>131</v>
      </c>
      <c r="B316" s="50">
        <v>10</v>
      </c>
      <c r="C316" s="1"/>
    </row>
    <row r="317" spans="1:3" ht="11.25" customHeight="1">
      <c r="A317" s="272" t="s">
        <v>132</v>
      </c>
      <c r="B317" s="47">
        <v>10</v>
      </c>
      <c r="C317" s="1"/>
    </row>
    <row r="318" spans="1:3" ht="11.25" customHeight="1">
      <c r="A318" s="272" t="s">
        <v>133</v>
      </c>
      <c r="B318" s="47">
        <v>10</v>
      </c>
      <c r="C318" s="1"/>
    </row>
    <row r="319" spans="1:3" ht="11.25" customHeight="1">
      <c r="A319" s="277" t="s">
        <v>134</v>
      </c>
      <c r="B319" s="49">
        <v>18</v>
      </c>
      <c r="C319" s="1"/>
    </row>
    <row r="320" spans="1:3" ht="11.25" customHeight="1">
      <c r="A320" s="267"/>
      <c r="B320" s="123"/>
      <c r="C320" s="1"/>
    </row>
    <row r="321" spans="1:3" ht="11.25" customHeight="1">
      <c r="A321" s="185" t="s">
        <v>278</v>
      </c>
      <c r="B321" s="123"/>
      <c r="C321" s="1"/>
    </row>
    <row r="322" spans="1:3" ht="11.25" customHeight="1">
      <c r="A322" s="264" t="s">
        <v>279</v>
      </c>
      <c r="B322" s="47">
        <v>30</v>
      </c>
      <c r="C322" s="1"/>
    </row>
    <row r="323" spans="1:3" ht="11.25" customHeight="1">
      <c r="A323" s="264" t="s">
        <v>280</v>
      </c>
      <c r="B323" s="47">
        <v>40</v>
      </c>
      <c r="C323" s="1"/>
    </row>
    <row r="324" spans="1:3" ht="11.25" customHeight="1">
      <c r="A324" s="267"/>
      <c r="B324" s="123"/>
      <c r="C324" s="1"/>
    </row>
    <row r="325" spans="1:3" ht="11.25" customHeight="1">
      <c r="A325" s="185" t="s">
        <v>135</v>
      </c>
      <c r="B325" s="156"/>
      <c r="C325" s="1"/>
    </row>
    <row r="326" spans="1:3" ht="11.25" customHeight="1">
      <c r="A326" s="278" t="s">
        <v>136</v>
      </c>
      <c r="B326" s="50">
        <v>50</v>
      </c>
      <c r="C326" s="1"/>
    </row>
    <row r="327" spans="1:3" ht="11.25" customHeight="1">
      <c r="A327" s="272" t="s">
        <v>137</v>
      </c>
      <c r="B327" s="47">
        <v>55</v>
      </c>
      <c r="C327" s="1"/>
    </row>
    <row r="328" spans="1:3" ht="11.25" customHeight="1">
      <c r="A328" s="272" t="s">
        <v>138</v>
      </c>
      <c r="B328" s="47">
        <v>60</v>
      </c>
      <c r="C328" s="1"/>
    </row>
    <row r="329" spans="1:3" ht="11.25" customHeight="1">
      <c r="A329" s="277" t="s">
        <v>139</v>
      </c>
      <c r="B329" s="49">
        <v>65</v>
      </c>
      <c r="C329" s="1"/>
    </row>
    <row r="330" spans="1:3" ht="11.25" customHeight="1">
      <c r="A330" s="159"/>
      <c r="B330" s="156"/>
      <c r="C330" s="1"/>
    </row>
    <row r="331" spans="1:3" ht="11.25" customHeight="1">
      <c r="A331" s="196" t="s">
        <v>144</v>
      </c>
      <c r="B331" s="200"/>
      <c r="C331" s="1"/>
    </row>
    <row r="332" spans="1:3" ht="11.25" customHeight="1">
      <c r="A332" s="268" t="s">
        <v>145</v>
      </c>
      <c r="B332" s="156"/>
      <c r="C332" s="1"/>
    </row>
    <row r="333" spans="1:3" ht="11.25" customHeight="1">
      <c r="A333" s="281" t="s">
        <v>103</v>
      </c>
      <c r="B333" s="47">
        <v>219</v>
      </c>
      <c r="C333" s="3"/>
    </row>
    <row r="334" spans="1:3" ht="11.25" customHeight="1">
      <c r="A334" s="260"/>
      <c r="B334" s="47"/>
      <c r="C334" s="1"/>
    </row>
    <row r="335" spans="1:3" ht="11.25" customHeight="1">
      <c r="A335" s="278" t="s">
        <v>104</v>
      </c>
      <c r="B335" s="47">
        <v>219</v>
      </c>
      <c r="C335" s="1"/>
    </row>
    <row r="336" spans="1:3" ht="11.25" customHeight="1">
      <c r="A336" s="272" t="s">
        <v>105</v>
      </c>
      <c r="B336" s="47">
        <v>219</v>
      </c>
      <c r="C336" s="1"/>
    </row>
    <row r="337" spans="1:3" ht="11.25" customHeight="1">
      <c r="A337" s="277" t="s">
        <v>106</v>
      </c>
      <c r="B337" s="47">
        <v>219</v>
      </c>
      <c r="C337" s="1"/>
    </row>
    <row r="338" spans="1:3" ht="11.25" customHeight="1">
      <c r="A338" s="260"/>
      <c r="B338" s="47"/>
      <c r="C338" s="1"/>
    </row>
    <row r="339" spans="1:3" ht="11.25" customHeight="1">
      <c r="A339" s="278" t="s">
        <v>107</v>
      </c>
      <c r="B339" s="47">
        <v>219</v>
      </c>
      <c r="C339" s="1"/>
    </row>
    <row r="340" spans="1:3" ht="11.25" customHeight="1">
      <c r="A340" s="272" t="s">
        <v>108</v>
      </c>
      <c r="B340" s="47">
        <v>219</v>
      </c>
      <c r="C340" s="1"/>
    </row>
    <row r="341" spans="1:3" ht="11.25" customHeight="1">
      <c r="A341" s="277" t="s">
        <v>109</v>
      </c>
      <c r="B341" s="47">
        <v>219</v>
      </c>
      <c r="C341" s="3"/>
    </row>
    <row r="342" spans="1:3" ht="11.25" customHeight="1">
      <c r="A342" s="260"/>
      <c r="B342" s="47"/>
      <c r="C342" s="1"/>
    </row>
    <row r="343" spans="1:3" ht="11.25" customHeight="1">
      <c r="A343" s="278" t="s">
        <v>110</v>
      </c>
      <c r="B343" s="47">
        <v>219</v>
      </c>
      <c r="C343" s="1"/>
    </row>
    <row r="344" spans="1:3" ht="11.25" customHeight="1">
      <c r="A344" s="277" t="s">
        <v>111</v>
      </c>
      <c r="B344" s="47">
        <v>219</v>
      </c>
      <c r="C344" s="1"/>
    </row>
    <row r="345" spans="1:3" ht="11.25" customHeight="1">
      <c r="A345" s="267"/>
      <c r="B345" s="47"/>
      <c r="C345" s="1"/>
    </row>
    <row r="346" spans="1:3" ht="11.25" customHeight="1">
      <c r="A346" s="268" t="s">
        <v>361</v>
      </c>
      <c r="B346" s="156"/>
      <c r="C346" s="1"/>
    </row>
    <row r="347" spans="1:3" ht="11.25" customHeight="1">
      <c r="A347" s="265" t="s">
        <v>84</v>
      </c>
      <c r="B347" s="114">
        <v>227</v>
      </c>
      <c r="C347" s="1"/>
    </row>
    <row r="348" spans="1:3" ht="11.25" customHeight="1">
      <c r="A348" s="260"/>
      <c r="B348" s="156"/>
      <c r="C348" s="1"/>
    </row>
    <row r="349" spans="1:3" ht="11.25" customHeight="1">
      <c r="A349" s="262" t="s">
        <v>85</v>
      </c>
      <c r="B349" s="50">
        <v>232</v>
      </c>
      <c r="C349" s="1"/>
    </row>
    <row r="350" spans="1:3" ht="11.25" customHeight="1">
      <c r="A350" s="256" t="s">
        <v>86</v>
      </c>
      <c r="B350" s="50">
        <v>232</v>
      </c>
      <c r="C350" s="1"/>
    </row>
    <row r="351" spans="1:3" ht="11.25" customHeight="1">
      <c r="A351" s="256" t="s">
        <v>87</v>
      </c>
      <c r="B351" s="50">
        <v>232</v>
      </c>
      <c r="C351" s="1"/>
    </row>
    <row r="352" spans="1:3" ht="11.25" customHeight="1">
      <c r="A352" s="258" t="s">
        <v>88</v>
      </c>
      <c r="B352" s="50">
        <v>232</v>
      </c>
      <c r="C352" s="1"/>
    </row>
    <row r="353" spans="1:3" ht="11.25" customHeight="1">
      <c r="A353" s="260"/>
      <c r="B353" s="50"/>
      <c r="C353" s="1"/>
    </row>
    <row r="354" spans="1:3" ht="11.25" customHeight="1">
      <c r="A354" s="262" t="s">
        <v>89</v>
      </c>
      <c r="B354" s="50">
        <v>232</v>
      </c>
      <c r="C354" s="1"/>
    </row>
    <row r="355" spans="1:3" ht="11.25" customHeight="1">
      <c r="A355" s="256" t="s">
        <v>90</v>
      </c>
      <c r="B355" s="50">
        <v>232</v>
      </c>
      <c r="C355" s="2"/>
    </row>
    <row r="356" spans="1:3" ht="11.25" customHeight="1">
      <c r="A356" s="258" t="s">
        <v>91</v>
      </c>
      <c r="B356" s="50">
        <v>232</v>
      </c>
      <c r="C356" s="2"/>
    </row>
    <row r="357" spans="1:3" ht="11.25" customHeight="1">
      <c r="A357" s="260"/>
      <c r="B357" s="50"/>
      <c r="C357" s="2"/>
    </row>
    <row r="358" spans="1:3" ht="11.25" customHeight="1">
      <c r="A358" s="262" t="s">
        <v>92</v>
      </c>
      <c r="B358" s="50">
        <v>232</v>
      </c>
      <c r="C358" s="2"/>
    </row>
    <row r="359" spans="1:3" ht="11.25" customHeight="1">
      <c r="A359" s="258" t="s">
        <v>93</v>
      </c>
      <c r="B359" s="50">
        <v>232</v>
      </c>
      <c r="C359" s="2"/>
    </row>
    <row r="360" spans="1:3" ht="11.25" customHeight="1">
      <c r="A360" s="260"/>
      <c r="B360" s="50"/>
      <c r="C360" s="2"/>
    </row>
    <row r="361" spans="1:3" ht="11.25" customHeight="1">
      <c r="A361" s="262" t="s">
        <v>94</v>
      </c>
      <c r="B361" s="50">
        <v>232</v>
      </c>
      <c r="C361" s="2"/>
    </row>
    <row r="362" spans="1:3" ht="11.25" customHeight="1">
      <c r="A362" s="256" t="s">
        <v>95</v>
      </c>
      <c r="B362" s="50">
        <v>232</v>
      </c>
      <c r="C362" s="2"/>
    </row>
    <row r="363" spans="1:3" ht="11.25" customHeight="1">
      <c r="A363" s="258" t="s">
        <v>96</v>
      </c>
      <c r="B363" s="50">
        <v>232</v>
      </c>
      <c r="C363" s="2"/>
    </row>
    <row r="364" spans="1:3" ht="11.25" customHeight="1">
      <c r="A364" s="260"/>
      <c r="B364" s="50"/>
      <c r="C364" s="2"/>
    </row>
    <row r="365" spans="1:3" ht="11.25" customHeight="1">
      <c r="A365" s="262" t="s">
        <v>97</v>
      </c>
      <c r="B365" s="50">
        <v>232</v>
      </c>
      <c r="C365" s="2"/>
    </row>
    <row r="366" spans="1:3" ht="11.25" customHeight="1">
      <c r="A366" s="258" t="s">
        <v>99</v>
      </c>
      <c r="B366" s="50">
        <v>232</v>
      </c>
      <c r="C366" s="2"/>
    </row>
    <row r="367" spans="1:3" ht="11.25" customHeight="1">
      <c r="A367" s="267"/>
      <c r="B367" s="123"/>
      <c r="C367" s="2"/>
    </row>
    <row r="368" spans="1:3" ht="11.25" customHeight="1">
      <c r="A368" s="268" t="s">
        <v>349</v>
      </c>
      <c r="B368" s="115"/>
      <c r="C368" s="2"/>
    </row>
    <row r="369" spans="1:3" ht="11.25" customHeight="1">
      <c r="A369" s="262" t="s">
        <v>350</v>
      </c>
      <c r="B369" s="114">
        <v>236</v>
      </c>
      <c r="C369" s="2"/>
    </row>
    <row r="370" spans="1:3" ht="11.25" customHeight="1">
      <c r="A370" s="260"/>
      <c r="B370" s="156"/>
      <c r="C370" s="2"/>
    </row>
    <row r="371" spans="1:3" ht="11.25" customHeight="1">
      <c r="A371" s="262" t="s">
        <v>351</v>
      </c>
      <c r="B371" s="50">
        <v>239</v>
      </c>
      <c r="C371" s="2"/>
    </row>
    <row r="372" spans="1:3" ht="11.25" customHeight="1">
      <c r="A372" s="260"/>
      <c r="B372" s="50"/>
      <c r="C372" s="1"/>
    </row>
    <row r="373" spans="1:3" ht="11.25" customHeight="1">
      <c r="A373" s="262" t="s">
        <v>352</v>
      </c>
      <c r="B373" s="50">
        <v>239</v>
      </c>
      <c r="C373" s="1"/>
    </row>
    <row r="374" spans="1:3" ht="11.25" customHeight="1">
      <c r="A374" s="260"/>
      <c r="B374" s="50"/>
      <c r="C374" s="1"/>
    </row>
    <row r="375" spans="1:3" ht="11.25" customHeight="1">
      <c r="A375" s="265" t="s">
        <v>353</v>
      </c>
      <c r="B375" s="49">
        <v>247</v>
      </c>
      <c r="C375" s="1"/>
    </row>
    <row r="376" spans="1:3" ht="11.25" customHeight="1">
      <c r="A376" s="260"/>
      <c r="B376" s="49"/>
      <c r="C376" s="1"/>
    </row>
    <row r="377" spans="1:3" ht="11.25" customHeight="1">
      <c r="A377" s="265" t="s">
        <v>354</v>
      </c>
      <c r="B377" s="49">
        <v>247</v>
      </c>
      <c r="C377" s="1"/>
    </row>
    <row r="378" spans="1:3" ht="11.25" customHeight="1">
      <c r="A378" s="260"/>
      <c r="B378" s="49"/>
      <c r="C378" s="1"/>
    </row>
    <row r="379" spans="1:3" ht="11.25" customHeight="1">
      <c r="A379" s="265" t="s">
        <v>355</v>
      </c>
      <c r="B379" s="49">
        <v>247</v>
      </c>
      <c r="C379" s="15"/>
    </row>
    <row r="380" spans="1:3" ht="11.25" customHeight="1">
      <c r="A380" s="260"/>
      <c r="B380" s="49"/>
      <c r="C380" s="15"/>
    </row>
    <row r="381" spans="1:3" ht="11.25" customHeight="1">
      <c r="A381" s="265" t="s">
        <v>356</v>
      </c>
      <c r="B381" s="49">
        <v>247</v>
      </c>
      <c r="C381" s="15"/>
    </row>
    <row r="382" spans="1:3" ht="11.25" customHeight="1">
      <c r="A382" s="260"/>
      <c r="B382" s="49"/>
      <c r="C382" s="15"/>
    </row>
    <row r="383" spans="1:3" ht="11.25" customHeight="1">
      <c r="A383" s="265" t="s">
        <v>357</v>
      </c>
      <c r="B383" s="49">
        <v>247</v>
      </c>
      <c r="C383" s="15"/>
    </row>
    <row r="384" spans="1:3" ht="11.25" customHeight="1">
      <c r="A384" s="256"/>
      <c r="B384" s="49"/>
      <c r="C384" s="15"/>
    </row>
    <row r="385" spans="1:3" ht="11.25" customHeight="1">
      <c r="A385" s="256" t="s">
        <v>359</v>
      </c>
      <c r="B385" s="49">
        <v>247</v>
      </c>
      <c r="C385" s="15"/>
    </row>
    <row r="386" spans="1:3" ht="11.25" customHeight="1">
      <c r="A386" s="256"/>
      <c r="B386" s="49"/>
      <c r="C386" s="15"/>
    </row>
    <row r="387" spans="1:3" ht="11.25" customHeight="1">
      <c r="A387" s="256" t="s">
        <v>358</v>
      </c>
      <c r="B387" s="49">
        <v>247</v>
      </c>
      <c r="C387" s="15"/>
    </row>
    <row r="388" spans="1:3" ht="11.25" customHeight="1">
      <c r="A388" s="256"/>
      <c r="B388" s="49"/>
      <c r="C388" s="15"/>
    </row>
    <row r="389" spans="1:3" ht="11.25" customHeight="1">
      <c r="A389" s="259" t="s">
        <v>360</v>
      </c>
      <c r="B389" s="49">
        <v>247</v>
      </c>
      <c r="C389" s="15"/>
    </row>
    <row r="390" spans="1:3" ht="11.25" customHeight="1">
      <c r="A390" s="267"/>
      <c r="B390" s="156"/>
      <c r="C390" s="15"/>
    </row>
    <row r="391" spans="1:3" ht="11.25" customHeight="1">
      <c r="A391" s="279" t="s">
        <v>150</v>
      </c>
      <c r="B391" s="50"/>
      <c r="C391" s="15"/>
    </row>
    <row r="392" spans="1:3" ht="11.25" customHeight="1">
      <c r="A392" s="278" t="s">
        <v>113</v>
      </c>
      <c r="B392" s="47">
        <v>255</v>
      </c>
      <c r="C392" s="15"/>
    </row>
    <row r="393" spans="1:3" ht="11.25" customHeight="1">
      <c r="A393" s="272" t="s">
        <v>114</v>
      </c>
      <c r="B393" s="47">
        <v>255</v>
      </c>
      <c r="C393" s="15"/>
    </row>
    <row r="394" spans="1:3" ht="11.25" customHeight="1">
      <c r="A394" s="277" t="s">
        <v>115</v>
      </c>
      <c r="B394" s="156">
        <v>260</v>
      </c>
      <c r="C394" s="15"/>
    </row>
    <row r="395" spans="1:3" ht="11.25" customHeight="1">
      <c r="A395" s="260"/>
      <c r="B395" s="156"/>
      <c r="C395" s="15"/>
    </row>
    <row r="396" spans="1:3" ht="11.25" customHeight="1">
      <c r="A396" s="278" t="s">
        <v>116</v>
      </c>
      <c r="B396" s="156">
        <v>260</v>
      </c>
      <c r="C396" s="15"/>
    </row>
    <row r="397" spans="1:3" ht="11.25" customHeight="1">
      <c r="A397" s="272" t="s">
        <v>117</v>
      </c>
      <c r="B397" s="156">
        <v>260</v>
      </c>
      <c r="C397" s="15"/>
    </row>
    <row r="398" spans="1:3" ht="11.25" customHeight="1">
      <c r="A398" s="260"/>
      <c r="B398" s="156"/>
      <c r="C398" s="15"/>
    </row>
    <row r="399" spans="1:3" ht="11.25" customHeight="1">
      <c r="A399" s="272" t="s">
        <v>118</v>
      </c>
      <c r="B399" s="156">
        <v>260</v>
      </c>
      <c r="C399" s="15"/>
    </row>
    <row r="400" spans="1:3" ht="11.25" customHeight="1">
      <c r="A400" s="277" t="s">
        <v>119</v>
      </c>
      <c r="B400" s="156">
        <v>274</v>
      </c>
      <c r="C400" s="15"/>
    </row>
    <row r="401" spans="1:3" ht="11.25" customHeight="1">
      <c r="A401" s="260"/>
      <c r="B401" s="156"/>
      <c r="C401" s="15"/>
    </row>
    <row r="402" spans="1:3" ht="11.25" customHeight="1">
      <c r="A402" s="272" t="s">
        <v>120</v>
      </c>
      <c r="B402" s="156">
        <v>274</v>
      </c>
      <c r="C402" s="15"/>
    </row>
    <row r="403" spans="1:3" ht="11.25" customHeight="1">
      <c r="A403" s="270"/>
      <c r="B403" s="156"/>
      <c r="C403" s="15"/>
    </row>
    <row r="404" spans="1:3" ht="11.25" customHeight="1">
      <c r="A404" s="170" t="s">
        <v>225</v>
      </c>
      <c r="B404" s="50"/>
      <c r="C404" s="15"/>
    </row>
    <row r="405" spans="1:3" ht="11.25" customHeight="1">
      <c r="A405" s="273" t="s">
        <v>282</v>
      </c>
      <c r="B405" s="50">
        <v>131</v>
      </c>
      <c r="C405" s="15"/>
    </row>
    <row r="406" spans="1:3" ht="11.25" customHeight="1">
      <c r="A406" s="276" t="s">
        <v>283</v>
      </c>
      <c r="B406" s="50">
        <v>131</v>
      </c>
      <c r="C406" s="15"/>
    </row>
    <row r="407" spans="1:3" ht="11.25" customHeight="1">
      <c r="A407" s="260"/>
      <c r="B407" s="50"/>
      <c r="C407" s="15"/>
    </row>
    <row r="408" spans="1:3" ht="11.25" customHeight="1">
      <c r="A408" s="273" t="s">
        <v>284</v>
      </c>
      <c r="B408" s="50">
        <v>131</v>
      </c>
      <c r="C408" s="15"/>
    </row>
    <row r="409" spans="1:3" ht="11.25" customHeight="1">
      <c r="A409" s="271" t="s">
        <v>285</v>
      </c>
      <c r="B409" s="50">
        <v>131</v>
      </c>
      <c r="C409" s="15"/>
    </row>
    <row r="410" spans="1:3" ht="11.25" customHeight="1">
      <c r="A410" s="276" t="s">
        <v>286</v>
      </c>
      <c r="B410" s="50">
        <v>131</v>
      </c>
      <c r="C410" s="15"/>
    </row>
    <row r="411" spans="1:3" ht="11.25" customHeight="1">
      <c r="A411" s="260"/>
      <c r="B411" s="47"/>
      <c r="C411" s="15"/>
    </row>
    <row r="412" spans="1:3" ht="11.25" customHeight="1">
      <c r="A412" s="273" t="s">
        <v>287</v>
      </c>
      <c r="B412" s="47">
        <v>134</v>
      </c>
      <c r="C412" s="15"/>
    </row>
    <row r="413" spans="1:3" ht="11.25" customHeight="1">
      <c r="A413" s="271" t="s">
        <v>288</v>
      </c>
      <c r="B413" s="47">
        <v>134</v>
      </c>
      <c r="C413" s="15"/>
    </row>
    <row r="414" spans="1:3" ht="11.25" customHeight="1">
      <c r="A414" s="271" t="s">
        <v>289</v>
      </c>
      <c r="B414" s="47">
        <v>134</v>
      </c>
      <c r="C414" s="15"/>
    </row>
    <row r="415" spans="1:3" ht="11.25" customHeight="1">
      <c r="A415" s="260"/>
      <c r="B415" s="47"/>
      <c r="C415" s="15"/>
    </row>
    <row r="416" spans="1:3" ht="11.25" customHeight="1">
      <c r="A416" s="271" t="s">
        <v>290</v>
      </c>
      <c r="B416" s="47">
        <v>134</v>
      </c>
    </row>
    <row r="417" spans="1:2" ht="11.25" customHeight="1">
      <c r="A417" s="271" t="s">
        <v>291</v>
      </c>
      <c r="B417" s="47">
        <v>134</v>
      </c>
    </row>
    <row r="418" spans="1:2" ht="11.25" customHeight="1">
      <c r="A418" s="260"/>
      <c r="B418" s="47"/>
    </row>
    <row r="419" spans="1:2" ht="11.25" customHeight="1">
      <c r="A419" s="273" t="s">
        <v>292</v>
      </c>
      <c r="B419" s="47">
        <v>137</v>
      </c>
    </row>
    <row r="420" spans="1:2" ht="11.25" customHeight="1">
      <c r="A420" s="273" t="s">
        <v>293</v>
      </c>
      <c r="B420" s="47">
        <v>137</v>
      </c>
    </row>
    <row r="421" spans="1:2" ht="11.25" customHeight="1">
      <c r="A421" s="260"/>
      <c r="B421" s="47"/>
    </row>
    <row r="422" spans="1:2" ht="11.25" customHeight="1">
      <c r="A422" s="273" t="s">
        <v>294</v>
      </c>
      <c r="B422" s="47">
        <v>137</v>
      </c>
    </row>
    <row r="423" spans="1:2" ht="11.25" customHeight="1">
      <c r="A423" s="273" t="s">
        <v>295</v>
      </c>
      <c r="B423" s="47">
        <v>137</v>
      </c>
    </row>
    <row r="424" spans="1:2" ht="11.25" customHeight="1">
      <c r="A424" s="260"/>
      <c r="B424" s="47"/>
    </row>
    <row r="425" spans="1:2" ht="11.25" customHeight="1">
      <c r="A425" s="269" t="s">
        <v>296</v>
      </c>
      <c r="B425" s="47">
        <v>137</v>
      </c>
    </row>
    <row r="426" spans="1:2" ht="11.25" customHeight="1">
      <c r="A426" s="260"/>
      <c r="B426" s="47"/>
    </row>
    <row r="427" spans="1:2" ht="11.25" customHeight="1">
      <c r="A427" s="271" t="s">
        <v>297</v>
      </c>
      <c r="B427" s="47">
        <v>137</v>
      </c>
    </row>
    <row r="428" spans="1:2" ht="11.25" customHeight="1">
      <c r="A428" s="275"/>
      <c r="B428" s="47"/>
    </row>
    <row r="429" spans="1:2" ht="11.25" customHeight="1">
      <c r="A429" s="271" t="s">
        <v>298</v>
      </c>
      <c r="B429" s="47">
        <v>137</v>
      </c>
    </row>
    <row r="430" spans="1:2" ht="11.25" customHeight="1">
      <c r="A430" s="260"/>
      <c r="B430" s="156"/>
    </row>
    <row r="431" spans="1:2" ht="11.25" customHeight="1">
      <c r="A431" s="268" t="s">
        <v>146</v>
      </c>
      <c r="B431" s="121"/>
    </row>
    <row r="432" spans="1:2" ht="11.25" customHeight="1">
      <c r="A432" s="265" t="s">
        <v>77</v>
      </c>
      <c r="B432" s="156">
        <v>234</v>
      </c>
    </row>
    <row r="433" spans="1:2" ht="11.25" customHeight="1">
      <c r="A433" s="260"/>
      <c r="B433" s="156"/>
    </row>
    <row r="434" spans="1:2" ht="11.25" customHeight="1">
      <c r="A434" s="262" t="s">
        <v>78</v>
      </c>
      <c r="B434" s="156">
        <v>234</v>
      </c>
    </row>
    <row r="435" spans="1:2" ht="11.25" customHeight="1">
      <c r="A435" s="260"/>
      <c r="B435" s="156"/>
    </row>
    <row r="436" spans="1:2" ht="11.25" customHeight="1">
      <c r="A436" s="256" t="s">
        <v>79</v>
      </c>
      <c r="B436" s="156">
        <v>234</v>
      </c>
    </row>
    <row r="437" spans="1:2" ht="11.25" customHeight="1">
      <c r="A437" s="256" t="s">
        <v>80</v>
      </c>
      <c r="B437" s="156">
        <v>234</v>
      </c>
    </row>
    <row r="438" spans="1:2" ht="11.25" customHeight="1">
      <c r="A438" s="258" t="s">
        <v>81</v>
      </c>
      <c r="B438" s="156">
        <v>234</v>
      </c>
    </row>
    <row r="439" spans="1:2" ht="11.25" customHeight="1">
      <c r="A439" s="260"/>
      <c r="B439" s="156"/>
    </row>
    <row r="440" spans="1:2" ht="11.25" customHeight="1">
      <c r="A440" s="265" t="s">
        <v>82</v>
      </c>
      <c r="B440" s="156">
        <v>234</v>
      </c>
    </row>
    <row r="441" spans="1:2" ht="11.25" customHeight="1">
      <c r="A441" s="260"/>
      <c r="B441" s="156"/>
    </row>
    <row r="442" spans="1:2" ht="11.25" customHeight="1">
      <c r="A442" s="265" t="s">
        <v>83</v>
      </c>
      <c r="B442" s="156">
        <v>234</v>
      </c>
    </row>
    <row r="443" spans="1:2" ht="11.25" customHeight="1">
      <c r="A443" s="267"/>
      <c r="B443" s="156"/>
    </row>
    <row r="444" spans="1:2" ht="11.25" customHeight="1">
      <c r="A444" s="268" t="s">
        <v>147</v>
      </c>
      <c r="B444" s="156"/>
    </row>
    <row r="445" spans="1:2" ht="11.25" customHeight="1">
      <c r="A445" s="265" t="s">
        <v>64</v>
      </c>
      <c r="B445" s="156">
        <v>234</v>
      </c>
    </row>
    <row r="446" spans="1:2" ht="11.25" customHeight="1">
      <c r="A446" s="260"/>
      <c r="B446" s="156"/>
    </row>
    <row r="447" spans="1:2" ht="11.25" customHeight="1">
      <c r="A447" s="262" t="s">
        <v>65</v>
      </c>
      <c r="B447" s="156">
        <v>234</v>
      </c>
    </row>
    <row r="448" spans="1:2" ht="11.25" customHeight="1">
      <c r="A448" s="256" t="s">
        <v>66</v>
      </c>
      <c r="B448" s="156">
        <v>234</v>
      </c>
    </row>
    <row r="449" spans="1:2" ht="11.25" customHeight="1">
      <c r="A449" s="256" t="s">
        <v>67</v>
      </c>
      <c r="B449" s="156">
        <v>234</v>
      </c>
    </row>
    <row r="450" spans="1:2" ht="11.25" customHeight="1">
      <c r="A450" s="258" t="s">
        <v>68</v>
      </c>
      <c r="B450" s="156">
        <v>234</v>
      </c>
    </row>
    <row r="451" spans="1:2" ht="11.25" customHeight="1">
      <c r="A451" s="260"/>
      <c r="B451" s="156"/>
    </row>
    <row r="452" spans="1:2" ht="11.25" customHeight="1">
      <c r="A452" s="262" t="s">
        <v>69</v>
      </c>
      <c r="B452" s="156">
        <v>234</v>
      </c>
    </row>
    <row r="453" spans="1:2" ht="11.25" customHeight="1">
      <c r="A453" s="256" t="s">
        <v>70</v>
      </c>
      <c r="B453" s="156">
        <v>234</v>
      </c>
    </row>
    <row r="454" spans="1:2" ht="11.25" customHeight="1">
      <c r="A454" s="256" t="s">
        <v>71</v>
      </c>
      <c r="B454" s="156">
        <v>234</v>
      </c>
    </row>
    <row r="455" spans="1:2" ht="11.25" customHeight="1">
      <c r="A455" s="256" t="s">
        <v>72</v>
      </c>
      <c r="B455" s="156">
        <v>234</v>
      </c>
    </row>
    <row r="456" spans="1:2" ht="11.25" customHeight="1">
      <c r="A456" s="258" t="s">
        <v>73</v>
      </c>
      <c r="B456" s="156">
        <v>234</v>
      </c>
    </row>
    <row r="457" spans="1:2" ht="11.25" customHeight="1">
      <c r="A457" s="260"/>
      <c r="B457" s="156"/>
    </row>
    <row r="458" spans="1:2" ht="11.25" customHeight="1">
      <c r="A458" s="262" t="s">
        <v>74</v>
      </c>
      <c r="B458" s="156">
        <v>234</v>
      </c>
    </row>
    <row r="459" spans="1:2" ht="11.25" customHeight="1">
      <c r="A459" s="258" t="s">
        <v>75</v>
      </c>
      <c r="B459" s="156">
        <v>234</v>
      </c>
    </row>
    <row r="460" spans="1:2" ht="11.25" customHeight="1">
      <c r="A460" s="260"/>
      <c r="B460" s="156"/>
    </row>
    <row r="461" spans="1:2" ht="11.25" customHeight="1">
      <c r="A461" s="262" t="s">
        <v>76</v>
      </c>
      <c r="B461" s="156">
        <v>234</v>
      </c>
    </row>
    <row r="462" spans="1:2" ht="11.25" customHeight="1">
      <c r="A462" s="180" t="s">
        <v>76</v>
      </c>
      <c r="B462" s="120">
        <v>225</v>
      </c>
    </row>
  </sheetData>
  <phoneticPr fontId="0" type="noConversion"/>
  <pageMargins left="0.75" right="0.75" top="1" bottom="1" header="0.5" footer="0.5"/>
  <pageSetup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B459"/>
  <sheetViews>
    <sheetView topLeftCell="A151" workbookViewId="0">
      <selection activeCell="A175" sqref="A175:XFD175"/>
    </sheetView>
  </sheetViews>
  <sheetFormatPr baseColWidth="10" defaultColWidth="8.83203125" defaultRowHeight="12" x14ac:dyDescent="0"/>
  <cols>
    <col min="1" max="1" width="29.33203125" style="31" customWidth="1"/>
    <col min="2" max="2" width="14.5" customWidth="1"/>
  </cols>
  <sheetData>
    <row r="1" spans="1:2" ht="14">
      <c r="A1" s="283" t="s">
        <v>363</v>
      </c>
      <c r="B1" s="27"/>
    </row>
    <row r="2" spans="1:2" ht="14">
      <c r="B2" s="27"/>
    </row>
    <row r="3" spans="1:2" ht="14">
      <c r="B3" s="25"/>
    </row>
    <row r="4" spans="1:2" ht="14">
      <c r="B4" s="25"/>
    </row>
    <row r="5" spans="1:2" ht="14">
      <c r="B5" s="25"/>
    </row>
    <row r="6" spans="1:2" ht="14">
      <c r="B6" s="25"/>
    </row>
    <row r="7" spans="1:2" ht="14">
      <c r="B7" s="25"/>
    </row>
    <row r="8" spans="1:2" ht="14">
      <c r="B8" s="25"/>
    </row>
    <row r="9" spans="1:2" ht="14">
      <c r="A9" s="37"/>
      <c r="B9" s="25"/>
    </row>
    <row r="10" spans="1:2" ht="14">
      <c r="A10" s="37"/>
      <c r="B10" s="25"/>
    </row>
    <row r="11" spans="1:2" ht="14">
      <c r="A11" s="37"/>
      <c r="B11" s="25"/>
    </row>
    <row r="12" spans="1:2" ht="14">
      <c r="A12" s="37"/>
      <c r="B12" s="25"/>
    </row>
    <row r="13" spans="1:2" ht="14">
      <c r="A13" s="37"/>
      <c r="B13" s="25"/>
    </row>
    <row r="14" spans="1:2" ht="14">
      <c r="A14" s="37"/>
      <c r="B14" s="25"/>
    </row>
    <row r="15" spans="1:2" ht="14">
      <c r="A15" s="37"/>
      <c r="B15" s="28"/>
    </row>
    <row r="16" spans="1:2" ht="14">
      <c r="A16" s="37"/>
      <c r="B16" s="27"/>
    </row>
    <row r="17" spans="1:2" ht="14">
      <c r="A17" s="39"/>
      <c r="B17" s="24"/>
    </row>
    <row r="18" spans="1:2" ht="14">
      <c r="A18" s="41"/>
      <c r="B18" s="24"/>
    </row>
    <row r="19" spans="1:2">
      <c r="A19" s="254" t="s">
        <v>102</v>
      </c>
      <c r="B19" s="44"/>
    </row>
    <row r="20" spans="1:2">
      <c r="A20" s="192" t="s">
        <v>156</v>
      </c>
      <c r="B20" s="47">
        <v>398</v>
      </c>
    </row>
    <row r="21" spans="1:2">
      <c r="A21" s="189"/>
      <c r="B21" s="47"/>
    </row>
    <row r="22" spans="1:2">
      <c r="A22" s="192" t="s">
        <v>157</v>
      </c>
      <c r="B22" s="47">
        <v>398</v>
      </c>
    </row>
    <row r="23" spans="1:2">
      <c r="A23" s="189"/>
      <c r="B23" s="47"/>
    </row>
    <row r="24" spans="1:2">
      <c r="A24" s="190" t="s">
        <v>158</v>
      </c>
      <c r="B24" s="47">
        <v>398</v>
      </c>
    </row>
    <row r="25" spans="1:2">
      <c r="A25" s="190"/>
      <c r="B25" s="47"/>
    </row>
    <row r="26" spans="1:2">
      <c r="A26" s="192" t="s">
        <v>159</v>
      </c>
      <c r="B26" s="47">
        <v>398</v>
      </c>
    </row>
    <row r="27" spans="1:2">
      <c r="A27" s="189"/>
      <c r="B27" s="47"/>
    </row>
    <row r="28" spans="1:2">
      <c r="A28" s="190" t="s">
        <v>160</v>
      </c>
      <c r="B28" s="47">
        <v>398</v>
      </c>
    </row>
    <row r="29" spans="1:2">
      <c r="A29" s="190" t="s">
        <v>161</v>
      </c>
      <c r="B29" s="47">
        <v>398</v>
      </c>
    </row>
    <row r="30" spans="1:2">
      <c r="A30" s="192" t="s">
        <v>162</v>
      </c>
      <c r="B30" s="47">
        <v>398</v>
      </c>
    </row>
    <row r="31" spans="1:2">
      <c r="A31" s="189"/>
      <c r="B31" s="47"/>
    </row>
    <row r="32" spans="1:2">
      <c r="A32" s="190" t="s">
        <v>163</v>
      </c>
      <c r="B32" s="29">
        <v>398</v>
      </c>
    </row>
    <row r="33" spans="1:2">
      <c r="A33" s="191" t="s">
        <v>164</v>
      </c>
      <c r="B33" s="29">
        <v>398</v>
      </c>
    </row>
    <row r="34" spans="1:2">
      <c r="A34" s="189"/>
      <c r="B34" s="34"/>
    </row>
    <row r="35" spans="1:2">
      <c r="A35" s="255" t="s">
        <v>149</v>
      </c>
      <c r="B35" s="34"/>
    </row>
    <row r="36" spans="1:2">
      <c r="A36" s="262" t="s">
        <v>165</v>
      </c>
      <c r="B36" s="47">
        <v>448</v>
      </c>
    </row>
    <row r="37" spans="1:2">
      <c r="A37" s="258" t="s">
        <v>166</v>
      </c>
      <c r="B37" s="47">
        <v>448</v>
      </c>
    </row>
    <row r="38" spans="1:2">
      <c r="A38" s="260"/>
      <c r="B38" s="47"/>
    </row>
    <row r="39" spans="1:2">
      <c r="A39" s="262" t="s">
        <v>167</v>
      </c>
      <c r="B39" s="29">
        <v>448</v>
      </c>
    </row>
    <row r="40" spans="1:2">
      <c r="A40" s="258" t="s">
        <v>168</v>
      </c>
      <c r="B40" s="29">
        <v>448</v>
      </c>
    </row>
    <row r="41" spans="1:2">
      <c r="A41" s="260"/>
      <c r="B41" s="29"/>
    </row>
    <row r="42" spans="1:2">
      <c r="A42" s="262" t="s">
        <v>169</v>
      </c>
      <c r="B42" s="29">
        <v>448</v>
      </c>
    </row>
    <row r="43" spans="1:2">
      <c r="A43" s="258" t="s">
        <v>170</v>
      </c>
      <c r="B43" s="29">
        <v>448</v>
      </c>
    </row>
    <row r="44" spans="1:2">
      <c r="A44" s="260"/>
      <c r="B44" s="34"/>
    </row>
    <row r="45" spans="1:2">
      <c r="A45" s="255" t="s">
        <v>148</v>
      </c>
      <c r="B45" s="34"/>
    </row>
    <row r="46" spans="1:2">
      <c r="A46" s="262" t="s">
        <v>171</v>
      </c>
      <c r="B46" s="32">
        <v>413</v>
      </c>
    </row>
    <row r="47" spans="1:2">
      <c r="A47" s="258" t="s">
        <v>205</v>
      </c>
      <c r="B47" s="32">
        <v>413</v>
      </c>
    </row>
    <row r="48" spans="1:2">
      <c r="A48" s="260"/>
      <c r="B48" s="34"/>
    </row>
    <row r="49" spans="1:2">
      <c r="A49" s="262" t="s">
        <v>172</v>
      </c>
      <c r="B49" s="32">
        <v>423</v>
      </c>
    </row>
    <row r="50" spans="1:2">
      <c r="A50" s="256" t="s">
        <v>206</v>
      </c>
      <c r="B50" s="32">
        <v>423</v>
      </c>
    </row>
    <row r="51" spans="1:2">
      <c r="A51" s="256" t="s">
        <v>173</v>
      </c>
      <c r="B51" s="32">
        <v>423</v>
      </c>
    </row>
    <row r="52" spans="1:2">
      <c r="A52" s="256" t="s">
        <v>207</v>
      </c>
      <c r="B52" s="32">
        <v>423</v>
      </c>
    </row>
    <row r="53" spans="1:2">
      <c r="A53" s="256" t="s">
        <v>174</v>
      </c>
      <c r="B53" s="32">
        <v>423</v>
      </c>
    </row>
    <row r="54" spans="1:2">
      <c r="A54" s="256" t="s">
        <v>208</v>
      </c>
      <c r="B54" s="32">
        <v>423</v>
      </c>
    </row>
    <row r="55" spans="1:2">
      <c r="A55" s="258" t="s">
        <v>175</v>
      </c>
      <c r="B55" s="32">
        <v>423</v>
      </c>
    </row>
    <row r="56" spans="1:2">
      <c r="A56" s="260"/>
      <c r="B56" s="34"/>
    </row>
    <row r="57" spans="1:2">
      <c r="A57" s="262" t="s">
        <v>176</v>
      </c>
      <c r="B57" s="32">
        <v>423</v>
      </c>
    </row>
    <row r="58" spans="1:2">
      <c r="A58" s="256" t="s">
        <v>209</v>
      </c>
      <c r="B58" s="32">
        <v>423</v>
      </c>
    </row>
    <row r="59" spans="1:2">
      <c r="A59" s="256" t="s">
        <v>177</v>
      </c>
      <c r="B59" s="32">
        <v>423</v>
      </c>
    </row>
    <row r="60" spans="1:2">
      <c r="A60" s="256" t="s">
        <v>210</v>
      </c>
      <c r="B60" s="32">
        <v>423</v>
      </c>
    </row>
    <row r="61" spans="1:2">
      <c r="A61" s="258" t="s">
        <v>178</v>
      </c>
      <c r="B61" s="32">
        <v>423</v>
      </c>
    </row>
    <row r="62" spans="1:2">
      <c r="A62" s="260"/>
      <c r="B62" s="34"/>
    </row>
    <row r="63" spans="1:2">
      <c r="A63" s="262" t="s">
        <v>179</v>
      </c>
      <c r="B63" s="32">
        <v>423</v>
      </c>
    </row>
    <row r="64" spans="1:2">
      <c r="A64" s="256" t="s">
        <v>211</v>
      </c>
      <c r="B64" s="32">
        <v>423</v>
      </c>
    </row>
    <row r="65" spans="1:2">
      <c r="A65" s="258" t="s">
        <v>180</v>
      </c>
      <c r="B65" s="32">
        <v>423</v>
      </c>
    </row>
    <row r="66" spans="1:2">
      <c r="A66" s="260"/>
      <c r="B66" s="34"/>
    </row>
    <row r="67" spans="1:2">
      <c r="A67" s="262" t="s">
        <v>181</v>
      </c>
      <c r="B67" s="32">
        <v>423</v>
      </c>
    </row>
    <row r="68" spans="1:2">
      <c r="A68" s="256" t="s">
        <v>182</v>
      </c>
      <c r="B68" s="32">
        <v>423</v>
      </c>
    </row>
    <row r="69" spans="1:2">
      <c r="A69" s="258" t="s">
        <v>183</v>
      </c>
      <c r="B69" s="32">
        <v>423</v>
      </c>
    </row>
    <row r="70" spans="1:2">
      <c r="A70" s="260"/>
      <c r="B70" s="34"/>
    </row>
    <row r="71" spans="1:2">
      <c r="A71" s="262" t="s">
        <v>184</v>
      </c>
      <c r="B71" s="32">
        <v>423</v>
      </c>
    </row>
    <row r="72" spans="1:2">
      <c r="A72" s="258" t="s">
        <v>185</v>
      </c>
      <c r="B72" s="32">
        <v>423</v>
      </c>
    </row>
    <row r="73" spans="1:2">
      <c r="A73" s="260"/>
      <c r="B73" s="34"/>
    </row>
    <row r="74" spans="1:2">
      <c r="A74" s="255" t="s">
        <v>303</v>
      </c>
      <c r="B74" s="34"/>
    </row>
    <row r="75" spans="1:2">
      <c r="A75" s="262" t="s">
        <v>304</v>
      </c>
      <c r="B75" s="32">
        <v>428</v>
      </c>
    </row>
    <row r="76" spans="1:2">
      <c r="A76" s="256" t="s">
        <v>305</v>
      </c>
      <c r="B76" s="32">
        <v>428</v>
      </c>
    </row>
    <row r="77" spans="1:2">
      <c r="A77" s="187"/>
      <c r="B77" s="34"/>
    </row>
    <row r="78" spans="1:2">
      <c r="A78" s="256" t="s">
        <v>306</v>
      </c>
      <c r="B78" s="32">
        <v>438</v>
      </c>
    </row>
    <row r="79" spans="1:2">
      <c r="A79" s="256" t="s">
        <v>307</v>
      </c>
      <c r="B79" s="32">
        <v>438</v>
      </c>
    </row>
    <row r="80" spans="1:2">
      <c r="A80" s="187"/>
      <c r="B80" s="34"/>
    </row>
    <row r="81" spans="1:2">
      <c r="A81" s="256" t="s">
        <v>308</v>
      </c>
      <c r="B81" s="32">
        <v>438</v>
      </c>
    </row>
    <row r="82" spans="1:2">
      <c r="A82" s="187"/>
      <c r="B82" s="34"/>
    </row>
    <row r="83" spans="1:2">
      <c r="A83" s="256" t="s">
        <v>309</v>
      </c>
      <c r="B83" s="32">
        <v>448</v>
      </c>
    </row>
    <row r="84" spans="1:2">
      <c r="A84" s="187"/>
      <c r="B84" s="34"/>
    </row>
    <row r="85" spans="1:2">
      <c r="A85" s="256" t="s">
        <v>310</v>
      </c>
      <c r="B85" s="32">
        <v>448</v>
      </c>
    </row>
    <row r="86" spans="1:2">
      <c r="A86" s="187"/>
      <c r="B86" s="34"/>
    </row>
    <row r="87" spans="1:2">
      <c r="A87" s="256" t="s">
        <v>311</v>
      </c>
      <c r="B87" s="32">
        <v>448</v>
      </c>
    </row>
    <row r="88" spans="1:2">
      <c r="A88" s="187"/>
      <c r="B88" s="34"/>
    </row>
    <row r="89" spans="1:2">
      <c r="A89" s="256" t="s">
        <v>312</v>
      </c>
      <c r="B89" s="32">
        <v>448</v>
      </c>
    </row>
    <row r="90" spans="1:2">
      <c r="A90" s="187"/>
      <c r="B90" s="34"/>
    </row>
    <row r="91" spans="1:2">
      <c r="A91" s="258" t="s">
        <v>313</v>
      </c>
      <c r="B91" s="32">
        <v>448</v>
      </c>
    </row>
    <row r="92" spans="1:2">
      <c r="A92" s="259"/>
      <c r="B92" s="32"/>
    </row>
    <row r="93" spans="1:2">
      <c r="A93" s="255" t="s">
        <v>317</v>
      </c>
      <c r="B93" s="32"/>
    </row>
    <row r="94" spans="1:2">
      <c r="A94" s="259" t="s">
        <v>314</v>
      </c>
      <c r="B94" s="32">
        <v>448</v>
      </c>
    </row>
    <row r="95" spans="1:2">
      <c r="A95" s="259"/>
      <c r="B95" s="32"/>
    </row>
    <row r="96" spans="1:2">
      <c r="A96" s="259" t="s">
        <v>315</v>
      </c>
      <c r="B96" s="32">
        <v>448</v>
      </c>
    </row>
    <row r="97" spans="1:2">
      <c r="A97" s="259"/>
      <c r="B97" s="32"/>
    </row>
    <row r="98" spans="1:2">
      <c r="A98" s="259" t="s">
        <v>316</v>
      </c>
      <c r="B98" s="32">
        <v>448</v>
      </c>
    </row>
    <row r="99" spans="1:2">
      <c r="A99" s="259"/>
      <c r="B99" s="32"/>
    </row>
    <row r="100" spans="1:2">
      <c r="A100" s="255" t="s">
        <v>112</v>
      </c>
      <c r="B100" s="34"/>
    </row>
    <row r="101" spans="1:2">
      <c r="A101" s="278" t="s">
        <v>113</v>
      </c>
      <c r="B101" s="32">
        <v>463</v>
      </c>
    </row>
    <row r="102" spans="1:2">
      <c r="A102" s="272" t="s">
        <v>114</v>
      </c>
      <c r="B102" s="32">
        <v>463</v>
      </c>
    </row>
    <row r="103" spans="1:2">
      <c r="A103" s="272" t="s">
        <v>115</v>
      </c>
      <c r="B103" s="32">
        <v>473</v>
      </c>
    </row>
    <row r="104" spans="1:2">
      <c r="A104" s="187"/>
      <c r="B104" s="34"/>
    </row>
    <row r="105" spans="1:2">
      <c r="A105" s="272" t="s">
        <v>116</v>
      </c>
      <c r="B105" s="32">
        <v>473</v>
      </c>
    </row>
    <row r="106" spans="1:2">
      <c r="A106" s="272" t="s">
        <v>117</v>
      </c>
      <c r="B106" s="32">
        <v>473</v>
      </c>
    </row>
    <row r="107" spans="1:2">
      <c r="A107" s="187"/>
      <c r="B107" s="34"/>
    </row>
    <row r="108" spans="1:2">
      <c r="A108" s="272" t="s">
        <v>118</v>
      </c>
      <c r="B108" s="32">
        <v>473</v>
      </c>
    </row>
    <row r="109" spans="1:2">
      <c r="A109" s="272" t="s">
        <v>119</v>
      </c>
      <c r="B109" s="32">
        <v>498</v>
      </c>
    </row>
    <row r="110" spans="1:2">
      <c r="A110" s="187"/>
      <c r="B110" s="34"/>
    </row>
    <row r="111" spans="1:2">
      <c r="A111" s="277" t="s">
        <v>120</v>
      </c>
      <c r="B111" s="32">
        <v>498</v>
      </c>
    </row>
    <row r="112" spans="1:2">
      <c r="A112" s="267"/>
      <c r="B112" s="34"/>
    </row>
    <row r="113" spans="1:2">
      <c r="A113" s="253" t="s">
        <v>244</v>
      </c>
      <c r="B113" s="34"/>
    </row>
    <row r="114" spans="1:2">
      <c r="A114" s="278" t="s">
        <v>245</v>
      </c>
      <c r="B114" s="32">
        <v>423</v>
      </c>
    </row>
    <row r="115" spans="1:2">
      <c r="A115" s="278" t="s">
        <v>246</v>
      </c>
      <c r="B115" s="32">
        <v>423</v>
      </c>
    </row>
    <row r="116" spans="1:2">
      <c r="A116" s="278" t="s">
        <v>247</v>
      </c>
      <c r="B116" s="32">
        <v>423</v>
      </c>
    </row>
    <row r="117" spans="1:2">
      <c r="A117" s="260" t="s">
        <v>300</v>
      </c>
      <c r="B117" s="34"/>
    </row>
    <row r="118" spans="1:2">
      <c r="A118" s="260"/>
      <c r="B118" s="34"/>
    </row>
    <row r="119" spans="1:2">
      <c r="A119" s="255" t="s">
        <v>225</v>
      </c>
      <c r="B119" s="34"/>
    </row>
    <row r="120" spans="1:2">
      <c r="A120" s="278" t="s">
        <v>226</v>
      </c>
      <c r="B120" s="47">
        <v>238</v>
      </c>
    </row>
    <row r="121" spans="1:2">
      <c r="A121" s="277" t="s">
        <v>227</v>
      </c>
      <c r="B121" s="47">
        <v>238</v>
      </c>
    </row>
    <row r="122" spans="1:2">
      <c r="A122" s="260"/>
      <c r="B122" s="47"/>
    </row>
    <row r="123" spans="1:2">
      <c r="A123" s="278" t="s">
        <v>229</v>
      </c>
      <c r="B123" s="47">
        <v>238</v>
      </c>
    </row>
    <row r="124" spans="1:2">
      <c r="A124" s="272" t="s">
        <v>228</v>
      </c>
      <c r="B124" s="47">
        <v>238</v>
      </c>
    </row>
    <row r="125" spans="1:2">
      <c r="A125" s="277" t="s">
        <v>230</v>
      </c>
      <c r="B125" s="47">
        <v>238</v>
      </c>
    </row>
    <row r="126" spans="1:2">
      <c r="A126" s="260"/>
      <c r="B126" s="47"/>
    </row>
    <row r="127" spans="1:2">
      <c r="A127" s="278" t="s">
        <v>234</v>
      </c>
      <c r="B127" s="47">
        <v>243</v>
      </c>
    </row>
    <row r="128" spans="1:2">
      <c r="A128" s="272" t="s">
        <v>235</v>
      </c>
      <c r="B128" s="47">
        <v>243</v>
      </c>
    </row>
    <row r="129" spans="1:2">
      <c r="A129" s="272" t="s">
        <v>236</v>
      </c>
      <c r="B129" s="47">
        <v>243</v>
      </c>
    </row>
    <row r="130" spans="1:2">
      <c r="A130" s="260"/>
      <c r="B130" s="47"/>
    </row>
    <row r="131" spans="1:2">
      <c r="A131" s="272" t="s">
        <v>237</v>
      </c>
      <c r="B131" s="47">
        <v>243</v>
      </c>
    </row>
    <row r="132" spans="1:2">
      <c r="A132" s="272" t="s">
        <v>233</v>
      </c>
      <c r="B132" s="47">
        <v>243</v>
      </c>
    </row>
    <row r="133" spans="1:2">
      <c r="A133" s="260"/>
      <c r="B133" s="47"/>
    </row>
    <row r="134" spans="1:2">
      <c r="A134" s="278" t="s">
        <v>231</v>
      </c>
      <c r="B134" s="47">
        <v>248</v>
      </c>
    </row>
    <row r="135" spans="1:2">
      <c r="A135" s="278" t="s">
        <v>232</v>
      </c>
      <c r="B135" s="47">
        <v>248</v>
      </c>
    </row>
    <row r="136" spans="1:2">
      <c r="A136" s="260"/>
      <c r="B136" s="47"/>
    </row>
    <row r="137" spans="1:2">
      <c r="A137" s="278" t="s">
        <v>238</v>
      </c>
      <c r="B137" s="47">
        <v>248</v>
      </c>
    </row>
    <row r="138" spans="1:2">
      <c r="A138" s="278" t="s">
        <v>239</v>
      </c>
      <c r="B138" s="47">
        <v>248</v>
      </c>
    </row>
    <row r="139" spans="1:2">
      <c r="A139" s="260"/>
      <c r="B139" s="47"/>
    </row>
    <row r="140" spans="1:2">
      <c r="A140" s="281" t="s">
        <v>240</v>
      </c>
      <c r="B140" s="32">
        <v>248</v>
      </c>
    </row>
    <row r="141" spans="1:2">
      <c r="A141" s="267"/>
      <c r="B141" s="32"/>
    </row>
    <row r="142" spans="1:2">
      <c r="A142" s="272" t="s">
        <v>241</v>
      </c>
      <c r="B142" s="32">
        <v>248</v>
      </c>
    </row>
    <row r="143" spans="1:2">
      <c r="A143" s="275"/>
      <c r="B143" s="32"/>
    </row>
    <row r="144" spans="1:2">
      <c r="A144" s="272" t="s">
        <v>242</v>
      </c>
      <c r="B144" s="32">
        <v>248</v>
      </c>
    </row>
    <row r="145" spans="1:2">
      <c r="A145" s="274"/>
      <c r="B145" s="34"/>
    </row>
    <row r="146" spans="1:2">
      <c r="A146" s="260"/>
      <c r="B146" s="34"/>
    </row>
    <row r="147" spans="1:2">
      <c r="A147" s="255" t="s">
        <v>223</v>
      </c>
      <c r="B147" s="34"/>
    </row>
    <row r="148" spans="1:2">
      <c r="A148" s="266" t="s">
        <v>186</v>
      </c>
      <c r="B148" s="227">
        <v>425</v>
      </c>
    </row>
    <row r="149" spans="1:2">
      <c r="A149" s="260"/>
      <c r="B149" s="227"/>
    </row>
    <row r="150" spans="1:2">
      <c r="A150" s="266" t="s">
        <v>187</v>
      </c>
      <c r="B150" s="227">
        <v>425</v>
      </c>
    </row>
    <row r="151" spans="1:2">
      <c r="A151" s="260"/>
      <c r="B151" s="227"/>
    </row>
    <row r="152" spans="1:2">
      <c r="A152" s="263" t="s">
        <v>188</v>
      </c>
      <c r="B152" s="227">
        <v>425</v>
      </c>
    </row>
    <row r="153" spans="1:2">
      <c r="A153" s="257" t="s">
        <v>189</v>
      </c>
      <c r="B153" s="227">
        <v>425</v>
      </c>
    </row>
    <row r="154" spans="1:2">
      <c r="A154" s="259" t="s">
        <v>190</v>
      </c>
      <c r="B154" s="227">
        <v>425</v>
      </c>
    </row>
    <row r="155" spans="1:2">
      <c r="A155" s="260"/>
      <c r="B155" s="227"/>
    </row>
    <row r="156" spans="1:2">
      <c r="A156" s="266" t="s">
        <v>191</v>
      </c>
      <c r="B156" s="227">
        <v>425</v>
      </c>
    </row>
    <row r="157" spans="1:2">
      <c r="A157" s="260"/>
      <c r="B157" s="227"/>
    </row>
    <row r="158" spans="1:2">
      <c r="A158" s="266" t="s">
        <v>192</v>
      </c>
      <c r="B158" s="227">
        <v>425</v>
      </c>
    </row>
    <row r="159" spans="1:2">
      <c r="A159" s="260"/>
      <c r="B159" s="227"/>
    </row>
    <row r="160" spans="1:2">
      <c r="A160" s="255" t="s">
        <v>224</v>
      </c>
      <c r="B160" s="227"/>
    </row>
    <row r="161" spans="1:2">
      <c r="A161" s="266" t="s">
        <v>193</v>
      </c>
      <c r="B161" s="227">
        <v>425</v>
      </c>
    </row>
    <row r="162" spans="1:2">
      <c r="A162" s="260"/>
      <c r="B162" s="227"/>
    </row>
    <row r="163" spans="1:2">
      <c r="A163" s="263" t="s">
        <v>194</v>
      </c>
      <c r="B163" s="227">
        <v>425</v>
      </c>
    </row>
    <row r="164" spans="1:2">
      <c r="A164" s="257" t="s">
        <v>195</v>
      </c>
      <c r="B164" s="227">
        <v>425</v>
      </c>
    </row>
    <row r="165" spans="1:2">
      <c r="A165" s="257" t="s">
        <v>196</v>
      </c>
      <c r="B165" s="227">
        <v>425</v>
      </c>
    </row>
    <row r="166" spans="1:2">
      <c r="A166" s="259" t="s">
        <v>197</v>
      </c>
      <c r="B166" s="227">
        <v>425</v>
      </c>
    </row>
    <row r="167" spans="1:2">
      <c r="A167" s="260"/>
      <c r="B167" s="227"/>
    </row>
    <row r="168" spans="1:2">
      <c r="A168" s="263" t="s">
        <v>198</v>
      </c>
      <c r="B168" s="227">
        <v>425</v>
      </c>
    </row>
    <row r="169" spans="1:2">
      <c r="A169" s="257" t="s">
        <v>199</v>
      </c>
      <c r="B169" s="227">
        <v>425</v>
      </c>
    </row>
    <row r="170" spans="1:2">
      <c r="A170" s="257" t="s">
        <v>200</v>
      </c>
      <c r="B170" s="227">
        <v>425</v>
      </c>
    </row>
    <row r="171" spans="1:2">
      <c r="A171" s="257" t="s">
        <v>201</v>
      </c>
      <c r="B171" s="227">
        <v>425</v>
      </c>
    </row>
    <row r="172" spans="1:2">
      <c r="A172" s="259" t="s">
        <v>202</v>
      </c>
      <c r="B172" s="227">
        <v>425</v>
      </c>
    </row>
    <row r="173" spans="1:2">
      <c r="A173" s="260"/>
      <c r="B173" s="227"/>
    </row>
    <row r="174" spans="1:2">
      <c r="A174" s="263" t="s">
        <v>203</v>
      </c>
      <c r="B174" s="227">
        <v>425</v>
      </c>
    </row>
    <row r="175" spans="1:2">
      <c r="A175" s="259" t="s">
        <v>204</v>
      </c>
      <c r="B175" s="227">
        <v>425</v>
      </c>
    </row>
    <row r="176" spans="1:2">
      <c r="A176" s="260"/>
      <c r="B176" s="227"/>
    </row>
    <row r="177" spans="1:2">
      <c r="A177" s="266" t="s">
        <v>98</v>
      </c>
      <c r="B177" s="227">
        <v>425</v>
      </c>
    </row>
    <row r="178" spans="1:2">
      <c r="A178" s="260"/>
      <c r="B178" s="34"/>
    </row>
    <row r="179" spans="1:2">
      <c r="A179" s="255" t="s">
        <v>151</v>
      </c>
      <c r="B179" s="38"/>
    </row>
    <row r="180" spans="1:2">
      <c r="A180" s="262" t="s">
        <v>23</v>
      </c>
      <c r="B180" s="50">
        <v>2063</v>
      </c>
    </row>
    <row r="181" spans="1:2">
      <c r="A181" s="256" t="s">
        <v>27</v>
      </c>
      <c r="B181" s="51">
        <v>2250</v>
      </c>
    </row>
    <row r="182" spans="1:2">
      <c r="A182" s="256" t="s">
        <v>24</v>
      </c>
      <c r="B182" s="47">
        <v>2063</v>
      </c>
    </row>
    <row r="183" spans="1:2">
      <c r="A183" s="256" t="s">
        <v>28</v>
      </c>
      <c r="B183" s="47">
        <v>2250</v>
      </c>
    </row>
    <row r="184" spans="1:2">
      <c r="A184" s="256" t="s">
        <v>25</v>
      </c>
      <c r="B184" s="47">
        <v>2063</v>
      </c>
    </row>
    <row r="185" spans="1:2">
      <c r="A185" s="256" t="s">
        <v>29</v>
      </c>
      <c r="B185" s="47">
        <v>2250</v>
      </c>
    </row>
    <row r="186" spans="1:2">
      <c r="A186" s="256" t="s">
        <v>26</v>
      </c>
      <c r="B186" s="47">
        <v>2063</v>
      </c>
    </row>
    <row r="187" spans="1:2">
      <c r="A187" s="258" t="s">
        <v>30</v>
      </c>
      <c r="B187" s="49">
        <v>2250</v>
      </c>
    </row>
    <row r="188" spans="1:2">
      <c r="A188" s="260"/>
      <c r="B188" s="156"/>
    </row>
    <row r="189" spans="1:2">
      <c r="A189" s="262" t="s">
        <v>31</v>
      </c>
      <c r="B189" s="50">
        <v>2063</v>
      </c>
    </row>
    <row r="190" spans="1:2">
      <c r="A190" s="256" t="s">
        <v>32</v>
      </c>
      <c r="B190" s="51">
        <v>2250</v>
      </c>
    </row>
    <row r="191" spans="1:2">
      <c r="A191" s="256" t="s">
        <v>33</v>
      </c>
      <c r="B191" s="47">
        <v>2063</v>
      </c>
    </row>
    <row r="192" spans="1:2">
      <c r="A192" s="256" t="s">
        <v>34</v>
      </c>
      <c r="B192" s="51">
        <v>2250</v>
      </c>
    </row>
    <row r="193" spans="1:2">
      <c r="A193" s="256" t="s">
        <v>35</v>
      </c>
      <c r="B193" s="47">
        <v>2063</v>
      </c>
    </row>
    <row r="194" spans="1:2">
      <c r="A194" s="256" t="s">
        <v>36</v>
      </c>
      <c r="B194" s="51">
        <v>2250</v>
      </c>
    </row>
    <row r="195" spans="1:2">
      <c r="A195" s="256" t="s">
        <v>37</v>
      </c>
      <c r="B195" s="47">
        <v>2063</v>
      </c>
    </row>
    <row r="196" spans="1:2">
      <c r="A196" s="258" t="s">
        <v>38</v>
      </c>
      <c r="B196" s="116">
        <v>2250</v>
      </c>
    </row>
    <row r="197" spans="1:2">
      <c r="A197" s="260"/>
      <c r="B197" s="156"/>
    </row>
    <row r="198" spans="1:2">
      <c r="A198" s="262" t="s">
        <v>39</v>
      </c>
      <c r="B198" s="30">
        <v>2063</v>
      </c>
    </row>
    <row r="199" spans="1:2">
      <c r="A199" s="256" t="s">
        <v>40</v>
      </c>
      <c r="B199" s="30">
        <v>2250</v>
      </c>
    </row>
    <row r="200" spans="1:2">
      <c r="A200" s="256" t="s">
        <v>41</v>
      </c>
      <c r="B200" s="29">
        <v>2063</v>
      </c>
    </row>
    <row r="201" spans="1:2">
      <c r="A201" s="256" t="s">
        <v>42</v>
      </c>
      <c r="B201" s="30">
        <v>2250</v>
      </c>
    </row>
    <row r="202" spans="1:2">
      <c r="A202" s="256" t="s">
        <v>43</v>
      </c>
      <c r="B202" s="29">
        <v>2063</v>
      </c>
    </row>
    <row r="203" spans="1:2">
      <c r="A203" s="258" t="s">
        <v>44</v>
      </c>
      <c r="B203" s="119">
        <v>2250</v>
      </c>
    </row>
    <row r="204" spans="1:2">
      <c r="A204" s="260"/>
      <c r="B204" s="115"/>
    </row>
    <row r="205" spans="1:2">
      <c r="A205" s="262" t="s">
        <v>45</v>
      </c>
      <c r="B205" s="30">
        <v>2063</v>
      </c>
    </row>
    <row r="206" spans="1:2">
      <c r="A206" s="256" t="s">
        <v>46</v>
      </c>
      <c r="B206" s="30">
        <v>2250</v>
      </c>
    </row>
    <row r="207" spans="1:2">
      <c r="A207" s="256" t="s">
        <v>47</v>
      </c>
      <c r="B207" s="29">
        <v>2063</v>
      </c>
    </row>
    <row r="208" spans="1:2">
      <c r="A208" s="256" t="s">
        <v>48</v>
      </c>
      <c r="B208" s="30">
        <v>2250</v>
      </c>
    </row>
    <row r="209" spans="1:2">
      <c r="A209" s="256" t="s">
        <v>49</v>
      </c>
      <c r="B209" s="29">
        <v>2063</v>
      </c>
    </row>
    <row r="210" spans="1:2">
      <c r="A210" s="258" t="s">
        <v>50</v>
      </c>
      <c r="B210" s="119">
        <v>2250</v>
      </c>
    </row>
    <row r="211" spans="1:2">
      <c r="A211" s="260"/>
      <c r="B211" s="156"/>
    </row>
    <row r="212" spans="1:2">
      <c r="A212" s="262" t="s">
        <v>51</v>
      </c>
      <c r="B212" s="30">
        <v>2063</v>
      </c>
    </row>
    <row r="213" spans="1:2">
      <c r="A213" s="258" t="s">
        <v>52</v>
      </c>
      <c r="B213" s="119">
        <v>2250</v>
      </c>
    </row>
    <row r="214" spans="1:2">
      <c r="A214" s="260"/>
      <c r="B214" s="156"/>
    </row>
    <row r="215" spans="1:2">
      <c r="A215" s="262" t="s">
        <v>53</v>
      </c>
      <c r="B215" s="30">
        <v>2063</v>
      </c>
    </row>
    <row r="216" spans="1:2">
      <c r="A216" s="256" t="s">
        <v>54</v>
      </c>
      <c r="B216" s="30">
        <v>2250</v>
      </c>
    </row>
    <row r="217" spans="1:2">
      <c r="A217" s="256" t="s">
        <v>62</v>
      </c>
      <c r="B217" s="29">
        <v>2063</v>
      </c>
    </row>
    <row r="218" spans="1:2">
      <c r="A218" s="256" t="s">
        <v>63</v>
      </c>
      <c r="B218" s="30">
        <v>2250</v>
      </c>
    </row>
    <row r="219" spans="1:2">
      <c r="A219" s="256" t="s">
        <v>55</v>
      </c>
      <c r="B219" s="29">
        <v>2063</v>
      </c>
    </row>
    <row r="220" spans="1:2">
      <c r="A220" s="258" t="s">
        <v>56</v>
      </c>
      <c r="B220" s="119">
        <v>2250</v>
      </c>
    </row>
    <row r="221" spans="1:2">
      <c r="A221" s="260"/>
      <c r="B221" s="156"/>
    </row>
    <row r="222" spans="1:2">
      <c r="A222" s="262" t="s">
        <v>57</v>
      </c>
      <c r="B222" s="30">
        <v>2063</v>
      </c>
    </row>
    <row r="223" spans="1:2">
      <c r="A223" s="258" t="s">
        <v>58</v>
      </c>
      <c r="B223" s="119">
        <v>2250</v>
      </c>
    </row>
    <row r="224" spans="1:2">
      <c r="A224" s="260"/>
      <c r="B224" s="156"/>
    </row>
    <row r="225" spans="1:2">
      <c r="A225" s="262" t="s">
        <v>59</v>
      </c>
      <c r="B225" s="30">
        <v>2063</v>
      </c>
    </row>
    <row r="226" spans="1:2">
      <c r="A226" s="258" t="s">
        <v>60</v>
      </c>
      <c r="B226" s="119">
        <v>2250</v>
      </c>
    </row>
    <row r="227" spans="1:2">
      <c r="A227" s="260"/>
      <c r="B227" s="30">
        <v>2063</v>
      </c>
    </row>
    <row r="228" spans="1:2">
      <c r="A228" s="199" t="s">
        <v>61</v>
      </c>
      <c r="B228" s="119">
        <v>2250</v>
      </c>
    </row>
    <row r="229" spans="1:2">
      <c r="A229" s="279" t="s">
        <v>143</v>
      </c>
      <c r="B229" s="156"/>
    </row>
    <row r="230" spans="1:2">
      <c r="A230" s="273" t="s">
        <v>248</v>
      </c>
      <c r="B230" s="29">
        <v>12</v>
      </c>
    </row>
    <row r="231" spans="1:2">
      <c r="A231" s="273" t="s">
        <v>319</v>
      </c>
      <c r="B231" s="29">
        <v>12</v>
      </c>
    </row>
    <row r="232" spans="1:2">
      <c r="A232" s="273" t="s">
        <v>320</v>
      </c>
      <c r="B232" s="29">
        <v>12</v>
      </c>
    </row>
    <row r="233" spans="1:2">
      <c r="A233" s="260"/>
      <c r="B233" s="29"/>
    </row>
    <row r="234" spans="1:2">
      <c r="A234" s="273" t="s">
        <v>249</v>
      </c>
      <c r="B234" s="30">
        <v>10</v>
      </c>
    </row>
    <row r="235" spans="1:2">
      <c r="A235" s="149"/>
      <c r="B235" s="29"/>
    </row>
    <row r="236" spans="1:2">
      <c r="A236" s="264" t="s">
        <v>250</v>
      </c>
      <c r="B236" s="119">
        <v>10</v>
      </c>
    </row>
    <row r="237" spans="1:2">
      <c r="A237" s="264" t="s">
        <v>251</v>
      </c>
      <c r="B237" s="156">
        <v>10</v>
      </c>
    </row>
    <row r="238" spans="1:2">
      <c r="A238" s="264" t="s">
        <v>252</v>
      </c>
      <c r="B238" s="30">
        <v>10</v>
      </c>
    </row>
    <row r="239" spans="1:2">
      <c r="A239" s="243"/>
      <c r="B239" s="29"/>
    </row>
    <row r="240" spans="1:2">
      <c r="A240" s="243" t="s">
        <v>321</v>
      </c>
      <c r="B240" s="29">
        <v>14</v>
      </c>
    </row>
    <row r="241" spans="1:2">
      <c r="A241" s="243" t="s">
        <v>322</v>
      </c>
      <c r="B241" s="29">
        <v>14</v>
      </c>
    </row>
    <row r="242" spans="1:2">
      <c r="A242" s="243" t="s">
        <v>323</v>
      </c>
      <c r="B242" s="29">
        <v>14</v>
      </c>
    </row>
    <row r="243" spans="1:2">
      <c r="A243" s="267"/>
      <c r="B243" s="29"/>
    </row>
    <row r="244" spans="1:2">
      <c r="A244" s="279" t="s">
        <v>142</v>
      </c>
      <c r="B244" s="156"/>
    </row>
    <row r="245" spans="1:2">
      <c r="A245" s="273" t="s">
        <v>253</v>
      </c>
      <c r="B245" s="30">
        <v>12</v>
      </c>
    </row>
    <row r="246" spans="1:2">
      <c r="A246" s="273" t="s">
        <v>254</v>
      </c>
      <c r="B246" s="119">
        <v>12</v>
      </c>
    </row>
    <row r="247" spans="1:2">
      <c r="A247" s="271" t="s">
        <v>255</v>
      </c>
      <c r="B247" s="47">
        <v>12</v>
      </c>
    </row>
    <row r="248" spans="1:2">
      <c r="A248" s="273" t="s">
        <v>256</v>
      </c>
      <c r="B248" s="47">
        <v>12</v>
      </c>
    </row>
    <row r="249" spans="1:2">
      <c r="A249" s="273" t="s">
        <v>257</v>
      </c>
      <c r="B249" s="47">
        <v>12</v>
      </c>
    </row>
    <row r="250" spans="1:2">
      <c r="A250" s="273" t="s">
        <v>258</v>
      </c>
      <c r="B250" s="47">
        <v>12</v>
      </c>
    </row>
    <row r="251" spans="1:2">
      <c r="A251" s="273" t="s">
        <v>259</v>
      </c>
      <c r="B251" s="47">
        <v>12</v>
      </c>
    </row>
    <row r="252" spans="1:2">
      <c r="A252" s="273" t="s">
        <v>260</v>
      </c>
      <c r="B252" s="47">
        <v>12</v>
      </c>
    </row>
    <row r="253" spans="1:2">
      <c r="A253" s="273" t="s">
        <v>261</v>
      </c>
      <c r="B253" s="47">
        <v>12</v>
      </c>
    </row>
    <row r="254" spans="1:2">
      <c r="A254" s="269" t="s">
        <v>262</v>
      </c>
      <c r="B254" s="47">
        <v>12</v>
      </c>
    </row>
    <row r="255" spans="1:2">
      <c r="A255" s="264"/>
      <c r="B255" s="144"/>
    </row>
    <row r="256" spans="1:2">
      <c r="A256" s="264" t="s">
        <v>263</v>
      </c>
      <c r="B256" s="47">
        <v>12</v>
      </c>
    </row>
    <row r="257" spans="1:2">
      <c r="A257" s="264" t="s">
        <v>264</v>
      </c>
      <c r="B257" s="47">
        <v>12</v>
      </c>
    </row>
    <row r="258" spans="1:2">
      <c r="A258" s="264" t="s">
        <v>265</v>
      </c>
      <c r="B258" s="47">
        <v>12</v>
      </c>
    </row>
    <row r="259" spans="1:2">
      <c r="A259" s="264" t="s">
        <v>266</v>
      </c>
      <c r="B259" s="47">
        <v>12</v>
      </c>
    </row>
    <row r="260" spans="1:2">
      <c r="A260" s="264" t="s">
        <v>267</v>
      </c>
      <c r="B260" s="47">
        <v>12</v>
      </c>
    </row>
    <row r="261" spans="1:2">
      <c r="A261" s="264" t="s">
        <v>324</v>
      </c>
      <c r="B261" s="47">
        <v>12</v>
      </c>
    </row>
    <row r="262" spans="1:2">
      <c r="A262" s="264" t="s">
        <v>325</v>
      </c>
      <c r="B262" s="47">
        <v>12</v>
      </c>
    </row>
    <row r="263" spans="1:2">
      <c r="A263" s="264" t="s">
        <v>326</v>
      </c>
      <c r="B263" s="47">
        <v>12</v>
      </c>
    </row>
    <row r="264" spans="1:2">
      <c r="A264" s="264" t="s">
        <v>327</v>
      </c>
      <c r="B264" s="47">
        <v>12</v>
      </c>
    </row>
    <row r="265" spans="1:2">
      <c r="A265" s="264" t="s">
        <v>328</v>
      </c>
      <c r="B265" s="47">
        <v>12</v>
      </c>
    </row>
    <row r="266" spans="1:2">
      <c r="A266" s="260"/>
      <c r="B266" s="261"/>
    </row>
    <row r="267" spans="1:2">
      <c r="A267" s="264" t="s">
        <v>329</v>
      </c>
      <c r="B267" s="47">
        <v>25</v>
      </c>
    </row>
    <row r="268" spans="1:2">
      <c r="A268" s="264" t="s">
        <v>330</v>
      </c>
      <c r="B268" s="47">
        <v>25</v>
      </c>
    </row>
    <row r="269" spans="1:2">
      <c r="A269" s="264" t="s">
        <v>331</v>
      </c>
      <c r="B269" s="47">
        <v>25</v>
      </c>
    </row>
    <row r="270" spans="1:2">
      <c r="A270" s="264" t="s">
        <v>332</v>
      </c>
      <c r="B270" s="47">
        <v>25</v>
      </c>
    </row>
    <row r="271" spans="1:2">
      <c r="A271" s="264" t="s">
        <v>333</v>
      </c>
      <c r="B271" s="47">
        <v>25</v>
      </c>
    </row>
    <row r="272" spans="1:2">
      <c r="A272" s="264" t="s">
        <v>334</v>
      </c>
      <c r="B272" s="47">
        <v>25</v>
      </c>
    </row>
    <row r="273" spans="1:2">
      <c r="A273" s="264" t="s">
        <v>335</v>
      </c>
      <c r="B273" s="47">
        <v>25</v>
      </c>
    </row>
    <row r="274" spans="1:2">
      <c r="A274" s="264" t="s">
        <v>336</v>
      </c>
      <c r="B274" s="47">
        <v>25</v>
      </c>
    </row>
    <row r="275" spans="1:2">
      <c r="A275" s="264" t="s">
        <v>337</v>
      </c>
      <c r="B275" s="47">
        <v>25</v>
      </c>
    </row>
    <row r="276" spans="1:2">
      <c r="A276" s="264" t="s">
        <v>338</v>
      </c>
      <c r="B276" s="47">
        <v>25</v>
      </c>
    </row>
    <row r="277" spans="1:2">
      <c r="A277" s="264"/>
      <c r="B277" s="47"/>
    </row>
    <row r="278" spans="1:2">
      <c r="A278" s="264" t="s">
        <v>339</v>
      </c>
      <c r="B278" s="47">
        <v>35</v>
      </c>
    </row>
    <row r="279" spans="1:2">
      <c r="A279" s="264" t="s">
        <v>340</v>
      </c>
      <c r="B279" s="47">
        <v>35</v>
      </c>
    </row>
    <row r="280" spans="1:2">
      <c r="A280" s="264" t="s">
        <v>341</v>
      </c>
      <c r="B280" s="47">
        <v>35</v>
      </c>
    </row>
    <row r="281" spans="1:2">
      <c r="A281" s="264" t="s">
        <v>342</v>
      </c>
      <c r="B281" s="47">
        <v>35</v>
      </c>
    </row>
    <row r="282" spans="1:2">
      <c r="A282" s="264" t="s">
        <v>343</v>
      </c>
      <c r="B282" s="47">
        <v>35</v>
      </c>
    </row>
    <row r="283" spans="1:2">
      <c r="A283" s="260"/>
      <c r="B283" s="156"/>
    </row>
    <row r="284" spans="1:2">
      <c r="A284" s="264" t="s">
        <v>268</v>
      </c>
      <c r="B284" s="47">
        <v>40</v>
      </c>
    </row>
    <row r="285" spans="1:2">
      <c r="A285" s="264" t="s">
        <v>269</v>
      </c>
      <c r="B285" s="47">
        <v>40</v>
      </c>
    </row>
    <row r="286" spans="1:2">
      <c r="A286" s="264" t="s">
        <v>270</v>
      </c>
      <c r="B286" s="47">
        <v>40</v>
      </c>
    </row>
    <row r="287" spans="1:2">
      <c r="A287" s="264" t="s">
        <v>271</v>
      </c>
      <c r="B287" s="47">
        <v>40</v>
      </c>
    </row>
    <row r="288" spans="1:2">
      <c r="A288" s="264" t="s">
        <v>272</v>
      </c>
      <c r="B288" s="47">
        <v>40</v>
      </c>
    </row>
    <row r="289" spans="1:2">
      <c r="A289" s="264" t="s">
        <v>273</v>
      </c>
      <c r="B289" s="47">
        <v>40</v>
      </c>
    </row>
    <row r="290" spans="1:2">
      <c r="A290" s="264" t="s">
        <v>274</v>
      </c>
      <c r="B290" s="47">
        <v>40</v>
      </c>
    </row>
    <row r="291" spans="1:2">
      <c r="A291" s="264" t="s">
        <v>275</v>
      </c>
      <c r="B291" s="47">
        <v>40</v>
      </c>
    </row>
    <row r="292" spans="1:2">
      <c r="A292" s="264" t="s">
        <v>276</v>
      </c>
      <c r="B292" s="47">
        <v>40</v>
      </c>
    </row>
    <row r="293" spans="1:2">
      <c r="A293" s="264" t="s">
        <v>277</v>
      </c>
      <c r="B293" s="47">
        <v>40</v>
      </c>
    </row>
    <row r="294" spans="1:2">
      <c r="A294" s="264" t="s">
        <v>344</v>
      </c>
      <c r="B294" s="47">
        <v>40</v>
      </c>
    </row>
    <row r="295" spans="1:2">
      <c r="A295" s="264" t="s">
        <v>345</v>
      </c>
      <c r="B295" s="47">
        <v>40</v>
      </c>
    </row>
    <row r="296" spans="1:2">
      <c r="A296" s="264" t="s">
        <v>346</v>
      </c>
      <c r="B296" s="47">
        <v>40</v>
      </c>
    </row>
    <row r="297" spans="1:2">
      <c r="A297" s="264" t="s">
        <v>347</v>
      </c>
      <c r="B297" s="47">
        <v>40</v>
      </c>
    </row>
    <row r="298" spans="1:2">
      <c r="A298" s="264" t="s">
        <v>348</v>
      </c>
      <c r="B298" s="47">
        <v>40</v>
      </c>
    </row>
    <row r="299" spans="1:2">
      <c r="A299" s="260"/>
      <c r="B299" s="156"/>
    </row>
    <row r="300" spans="1:2">
      <c r="A300" s="279" t="s">
        <v>141</v>
      </c>
      <c r="B300" s="156"/>
    </row>
    <row r="301" spans="1:2">
      <c r="A301" s="272" t="s">
        <v>121</v>
      </c>
      <c r="B301" s="47">
        <v>30</v>
      </c>
    </row>
    <row r="302" spans="1:2">
      <c r="A302" s="272" t="s">
        <v>122</v>
      </c>
      <c r="B302" s="47">
        <v>30</v>
      </c>
    </row>
    <row r="303" spans="1:2">
      <c r="A303" s="272" t="s">
        <v>123</v>
      </c>
      <c r="B303" s="47">
        <v>30</v>
      </c>
    </row>
    <row r="304" spans="1:2">
      <c r="A304" s="272" t="s">
        <v>124</v>
      </c>
      <c r="B304" s="47">
        <v>30</v>
      </c>
    </row>
    <row r="305" spans="1:2">
      <c r="A305" s="277" t="s">
        <v>125</v>
      </c>
      <c r="B305" s="49">
        <v>30</v>
      </c>
    </row>
    <row r="306" spans="1:2">
      <c r="A306" s="267"/>
      <c r="B306" s="123"/>
    </row>
    <row r="307" spans="1:2">
      <c r="A307" s="279" t="s">
        <v>140</v>
      </c>
      <c r="B307" s="156"/>
    </row>
    <row r="308" spans="1:2">
      <c r="A308" s="278" t="s">
        <v>126</v>
      </c>
      <c r="B308" s="50">
        <v>1</v>
      </c>
    </row>
    <row r="309" spans="1:2">
      <c r="A309" s="272" t="s">
        <v>127</v>
      </c>
      <c r="B309" s="47">
        <v>2</v>
      </c>
    </row>
    <row r="310" spans="1:2">
      <c r="A310" s="272" t="s">
        <v>129</v>
      </c>
      <c r="B310" s="47">
        <v>3</v>
      </c>
    </row>
    <row r="311" spans="1:2">
      <c r="A311" s="277" t="s">
        <v>128</v>
      </c>
      <c r="B311" s="49">
        <v>4</v>
      </c>
    </row>
    <row r="312" spans="1:2">
      <c r="A312" s="267"/>
      <c r="B312" s="123"/>
    </row>
    <row r="313" spans="1:2">
      <c r="A313" s="279" t="s">
        <v>130</v>
      </c>
      <c r="B313" s="156"/>
    </row>
    <row r="314" spans="1:2">
      <c r="A314" s="278" t="s">
        <v>131</v>
      </c>
      <c r="B314" s="50">
        <v>10</v>
      </c>
    </row>
    <row r="315" spans="1:2">
      <c r="A315" s="272" t="s">
        <v>132</v>
      </c>
      <c r="B315" s="47">
        <v>10</v>
      </c>
    </row>
    <row r="316" spans="1:2">
      <c r="A316" s="272" t="s">
        <v>133</v>
      </c>
      <c r="B316" s="47">
        <v>10</v>
      </c>
    </row>
    <row r="317" spans="1:2">
      <c r="A317" s="277" t="s">
        <v>134</v>
      </c>
      <c r="B317" s="49">
        <v>18</v>
      </c>
    </row>
    <row r="318" spans="1:2">
      <c r="A318" s="267"/>
      <c r="B318" s="123"/>
    </row>
    <row r="319" spans="1:2">
      <c r="A319" s="185" t="s">
        <v>278</v>
      </c>
      <c r="B319" s="123"/>
    </row>
    <row r="320" spans="1:2">
      <c r="A320" s="264" t="s">
        <v>279</v>
      </c>
      <c r="B320" s="47">
        <v>30</v>
      </c>
    </row>
    <row r="321" spans="1:2">
      <c r="A321" s="264" t="s">
        <v>280</v>
      </c>
      <c r="B321" s="47">
        <v>40</v>
      </c>
    </row>
    <row r="322" spans="1:2">
      <c r="A322" s="267"/>
      <c r="B322" s="123"/>
    </row>
    <row r="323" spans="1:2">
      <c r="A323" s="185" t="s">
        <v>135</v>
      </c>
      <c r="B323" s="156"/>
    </row>
    <row r="324" spans="1:2">
      <c r="A324" s="278" t="s">
        <v>136</v>
      </c>
      <c r="B324" s="50">
        <v>50</v>
      </c>
    </row>
    <row r="325" spans="1:2">
      <c r="A325" s="272" t="s">
        <v>137</v>
      </c>
      <c r="B325" s="47">
        <v>55</v>
      </c>
    </row>
    <row r="326" spans="1:2">
      <c r="A326" s="272" t="s">
        <v>138</v>
      </c>
      <c r="B326" s="47">
        <v>60</v>
      </c>
    </row>
    <row r="327" spans="1:2">
      <c r="A327" s="277" t="s">
        <v>139</v>
      </c>
      <c r="B327" s="49">
        <v>65</v>
      </c>
    </row>
    <row r="328" spans="1:2">
      <c r="A328" s="260"/>
    </row>
    <row r="329" spans="1:2">
      <c r="A329" s="280" t="s">
        <v>144</v>
      </c>
    </row>
    <row r="330" spans="1:2">
      <c r="A330" s="268" t="s">
        <v>145</v>
      </c>
    </row>
    <row r="331" spans="1:2">
      <c r="A331" s="281" t="s">
        <v>103</v>
      </c>
      <c r="B331" s="32">
        <v>199</v>
      </c>
    </row>
    <row r="332" spans="1:2">
      <c r="A332" s="260"/>
      <c r="B332" s="32"/>
    </row>
    <row r="333" spans="1:2">
      <c r="A333" s="278" t="s">
        <v>104</v>
      </c>
      <c r="B333" s="32">
        <v>199</v>
      </c>
    </row>
    <row r="334" spans="1:2">
      <c r="A334" s="272" t="s">
        <v>105</v>
      </c>
      <c r="B334" s="32">
        <v>199</v>
      </c>
    </row>
    <row r="335" spans="1:2">
      <c r="A335" s="277" t="s">
        <v>106</v>
      </c>
      <c r="B335" s="32">
        <v>199</v>
      </c>
    </row>
    <row r="336" spans="1:2">
      <c r="A336" s="260"/>
      <c r="B336" s="32"/>
    </row>
    <row r="337" spans="1:2">
      <c r="A337" s="278" t="s">
        <v>107</v>
      </c>
      <c r="B337" s="32">
        <v>199</v>
      </c>
    </row>
    <row r="338" spans="1:2">
      <c r="A338" s="272" t="s">
        <v>108</v>
      </c>
      <c r="B338" s="32">
        <v>199</v>
      </c>
    </row>
    <row r="339" spans="1:2">
      <c r="A339" s="277" t="s">
        <v>109</v>
      </c>
      <c r="B339" s="32">
        <v>199</v>
      </c>
    </row>
    <row r="340" spans="1:2">
      <c r="A340" s="260"/>
      <c r="B340" s="32"/>
    </row>
    <row r="341" spans="1:2">
      <c r="A341" s="278" t="s">
        <v>110</v>
      </c>
      <c r="B341" s="32">
        <v>199</v>
      </c>
    </row>
    <row r="342" spans="1:2">
      <c r="A342" s="277" t="s">
        <v>111</v>
      </c>
      <c r="B342" s="32">
        <v>199</v>
      </c>
    </row>
    <row r="343" spans="1:2">
      <c r="A343" s="267"/>
      <c r="B343" s="32"/>
    </row>
    <row r="344" spans="1:2">
      <c r="A344" s="268" t="s">
        <v>361</v>
      </c>
      <c r="B344" s="32"/>
    </row>
    <row r="345" spans="1:2">
      <c r="A345" s="265" t="s">
        <v>84</v>
      </c>
      <c r="B345" s="32">
        <v>206</v>
      </c>
    </row>
    <row r="346" spans="1:2">
      <c r="A346" s="260"/>
      <c r="B346" s="32"/>
    </row>
    <row r="347" spans="1:2">
      <c r="A347" s="262" t="s">
        <v>85</v>
      </c>
      <c r="B347" s="32">
        <v>211</v>
      </c>
    </row>
    <row r="348" spans="1:2">
      <c r="A348" s="256" t="s">
        <v>86</v>
      </c>
      <c r="B348" s="32">
        <v>211</v>
      </c>
    </row>
    <row r="349" spans="1:2">
      <c r="A349" s="256" t="s">
        <v>87</v>
      </c>
      <c r="B349" s="32">
        <v>211</v>
      </c>
    </row>
    <row r="350" spans="1:2">
      <c r="A350" s="258" t="s">
        <v>88</v>
      </c>
      <c r="B350" s="32">
        <v>211</v>
      </c>
    </row>
    <row r="351" spans="1:2">
      <c r="A351" s="260"/>
      <c r="B351" s="32"/>
    </row>
    <row r="352" spans="1:2">
      <c r="A352" s="262" t="s">
        <v>89</v>
      </c>
      <c r="B352" s="32">
        <v>211</v>
      </c>
    </row>
    <row r="353" spans="1:2">
      <c r="A353" s="256" t="s">
        <v>90</v>
      </c>
      <c r="B353" s="32">
        <v>211</v>
      </c>
    </row>
    <row r="354" spans="1:2">
      <c r="A354" s="258" t="s">
        <v>91</v>
      </c>
      <c r="B354" s="32">
        <v>211</v>
      </c>
    </row>
    <row r="355" spans="1:2">
      <c r="A355" s="260"/>
      <c r="B355" s="32"/>
    </row>
    <row r="356" spans="1:2">
      <c r="A356" s="262" t="s">
        <v>92</v>
      </c>
      <c r="B356" s="32">
        <v>211</v>
      </c>
    </row>
    <row r="357" spans="1:2">
      <c r="A357" s="258" t="s">
        <v>93</v>
      </c>
      <c r="B357" s="32">
        <v>211</v>
      </c>
    </row>
    <row r="358" spans="1:2">
      <c r="A358" s="260"/>
      <c r="B358" s="32"/>
    </row>
    <row r="359" spans="1:2">
      <c r="A359" s="262" t="s">
        <v>94</v>
      </c>
      <c r="B359" s="32">
        <v>211</v>
      </c>
    </row>
    <row r="360" spans="1:2">
      <c r="A360" s="256" t="s">
        <v>95</v>
      </c>
      <c r="B360" s="32">
        <v>211</v>
      </c>
    </row>
    <row r="361" spans="1:2">
      <c r="A361" s="258" t="s">
        <v>96</v>
      </c>
      <c r="B361" s="32">
        <v>211</v>
      </c>
    </row>
    <row r="362" spans="1:2">
      <c r="A362" s="260"/>
      <c r="B362" s="32"/>
    </row>
    <row r="363" spans="1:2">
      <c r="A363" s="262" t="s">
        <v>97</v>
      </c>
      <c r="B363" s="32">
        <v>211</v>
      </c>
    </row>
    <row r="364" spans="1:2">
      <c r="A364" s="258" t="s">
        <v>99</v>
      </c>
      <c r="B364" s="32">
        <v>211</v>
      </c>
    </row>
    <row r="365" spans="1:2">
      <c r="A365" s="267"/>
      <c r="B365" s="32"/>
    </row>
    <row r="366" spans="1:2">
      <c r="A366" s="268" t="s">
        <v>349</v>
      </c>
      <c r="B366" s="32"/>
    </row>
    <row r="367" spans="1:2">
      <c r="A367" s="262" t="s">
        <v>350</v>
      </c>
      <c r="B367" s="32">
        <v>214</v>
      </c>
    </row>
    <row r="368" spans="1:2">
      <c r="A368" s="260"/>
      <c r="B368" s="32"/>
    </row>
    <row r="369" spans="1:2">
      <c r="A369" s="262" t="s">
        <v>351</v>
      </c>
      <c r="B369" s="32">
        <v>219</v>
      </c>
    </row>
    <row r="370" spans="1:2">
      <c r="A370" s="260"/>
      <c r="B370" s="32"/>
    </row>
    <row r="371" spans="1:2">
      <c r="A371" s="262" t="s">
        <v>352</v>
      </c>
      <c r="B371" s="32">
        <v>219</v>
      </c>
    </row>
    <row r="372" spans="1:2">
      <c r="A372" s="260"/>
      <c r="B372" s="32"/>
    </row>
    <row r="373" spans="1:2">
      <c r="A373" s="265" t="s">
        <v>353</v>
      </c>
      <c r="B373" s="32">
        <v>224</v>
      </c>
    </row>
    <row r="374" spans="1:2">
      <c r="A374" s="260"/>
      <c r="B374" s="32"/>
    </row>
    <row r="375" spans="1:2">
      <c r="A375" s="265" t="s">
        <v>354</v>
      </c>
      <c r="B375" s="32">
        <v>224</v>
      </c>
    </row>
    <row r="376" spans="1:2">
      <c r="A376" s="260"/>
      <c r="B376" s="32"/>
    </row>
    <row r="377" spans="1:2">
      <c r="A377" s="265" t="s">
        <v>355</v>
      </c>
      <c r="B377" s="32">
        <v>224</v>
      </c>
    </row>
    <row r="378" spans="1:2">
      <c r="A378" s="260"/>
      <c r="B378" s="32"/>
    </row>
    <row r="379" spans="1:2">
      <c r="A379" s="265" t="s">
        <v>356</v>
      </c>
      <c r="B379" s="32">
        <v>224</v>
      </c>
    </row>
    <row r="380" spans="1:2">
      <c r="A380" s="260"/>
      <c r="B380" s="32"/>
    </row>
    <row r="381" spans="1:2">
      <c r="A381" s="265" t="s">
        <v>357</v>
      </c>
      <c r="B381" s="32">
        <v>224</v>
      </c>
    </row>
    <row r="382" spans="1:2">
      <c r="A382" s="256"/>
      <c r="B382" s="32"/>
    </row>
    <row r="383" spans="1:2">
      <c r="A383" s="256" t="s">
        <v>359</v>
      </c>
      <c r="B383" s="32">
        <v>224</v>
      </c>
    </row>
    <row r="384" spans="1:2">
      <c r="A384" s="256"/>
      <c r="B384" s="32"/>
    </row>
    <row r="385" spans="1:2">
      <c r="A385" s="256" t="s">
        <v>358</v>
      </c>
      <c r="B385" s="32">
        <v>224</v>
      </c>
    </row>
    <row r="386" spans="1:2">
      <c r="A386" s="256"/>
      <c r="B386" s="32"/>
    </row>
    <row r="387" spans="1:2">
      <c r="A387" s="259" t="s">
        <v>360</v>
      </c>
      <c r="B387" s="32">
        <v>224</v>
      </c>
    </row>
    <row r="388" spans="1:2">
      <c r="A388" s="267"/>
      <c r="B388" s="32"/>
    </row>
    <row r="389" spans="1:2">
      <c r="A389" s="279" t="s">
        <v>150</v>
      </c>
      <c r="B389" s="32"/>
    </row>
    <row r="390" spans="1:2">
      <c r="A390" s="278" t="s">
        <v>113</v>
      </c>
      <c r="B390" s="32">
        <v>232</v>
      </c>
    </row>
    <row r="391" spans="1:2">
      <c r="A391" s="272" t="s">
        <v>114</v>
      </c>
      <c r="B391" s="32">
        <v>232</v>
      </c>
    </row>
    <row r="392" spans="1:2">
      <c r="A392" s="277" t="s">
        <v>115</v>
      </c>
      <c r="B392" s="32">
        <v>237</v>
      </c>
    </row>
    <row r="393" spans="1:2">
      <c r="A393" s="260"/>
      <c r="B393" s="32"/>
    </row>
    <row r="394" spans="1:2">
      <c r="A394" s="278" t="s">
        <v>116</v>
      </c>
      <c r="B394" s="32">
        <v>237</v>
      </c>
    </row>
    <row r="395" spans="1:2">
      <c r="A395" s="272" t="s">
        <v>117</v>
      </c>
      <c r="B395" s="32">
        <v>237</v>
      </c>
    </row>
    <row r="396" spans="1:2">
      <c r="A396" s="260"/>
      <c r="B396" s="32"/>
    </row>
    <row r="397" spans="1:2">
      <c r="A397" s="272" t="s">
        <v>118</v>
      </c>
      <c r="B397" s="32">
        <v>237</v>
      </c>
    </row>
    <row r="398" spans="1:2">
      <c r="A398" s="277" t="s">
        <v>119</v>
      </c>
      <c r="B398" s="32">
        <v>249</v>
      </c>
    </row>
    <row r="399" spans="1:2">
      <c r="A399" s="260"/>
      <c r="B399" s="32"/>
    </row>
    <row r="400" spans="1:2">
      <c r="A400" s="272" t="s">
        <v>120</v>
      </c>
      <c r="B400" s="32">
        <v>249</v>
      </c>
    </row>
    <row r="401" spans="1:2">
      <c r="A401" s="270"/>
      <c r="B401" s="32"/>
    </row>
    <row r="402" spans="1:2">
      <c r="A402" s="170" t="s">
        <v>225</v>
      </c>
      <c r="B402" s="32"/>
    </row>
    <row r="403" spans="1:2">
      <c r="A403" s="273" t="s">
        <v>282</v>
      </c>
      <c r="B403" s="32">
        <v>119</v>
      </c>
    </row>
    <row r="404" spans="1:2">
      <c r="A404" s="276" t="s">
        <v>283</v>
      </c>
      <c r="B404" s="32">
        <v>119</v>
      </c>
    </row>
    <row r="405" spans="1:2">
      <c r="A405" s="260"/>
      <c r="B405" s="32"/>
    </row>
    <row r="406" spans="1:2">
      <c r="A406" s="273" t="s">
        <v>284</v>
      </c>
      <c r="B406" s="32">
        <v>119</v>
      </c>
    </row>
    <row r="407" spans="1:2">
      <c r="A407" s="271" t="s">
        <v>285</v>
      </c>
      <c r="B407" s="32">
        <v>119</v>
      </c>
    </row>
    <row r="408" spans="1:2">
      <c r="A408" s="276" t="s">
        <v>286</v>
      </c>
      <c r="B408" s="32">
        <v>119</v>
      </c>
    </row>
    <row r="409" spans="1:2">
      <c r="A409" s="260"/>
      <c r="B409" s="32"/>
    </row>
    <row r="410" spans="1:2">
      <c r="A410" s="273" t="s">
        <v>287</v>
      </c>
      <c r="B410" s="32">
        <v>122</v>
      </c>
    </row>
    <row r="411" spans="1:2">
      <c r="A411" s="271" t="s">
        <v>288</v>
      </c>
      <c r="B411" s="32">
        <v>122</v>
      </c>
    </row>
    <row r="412" spans="1:2">
      <c r="A412" s="271" t="s">
        <v>289</v>
      </c>
      <c r="B412" s="32">
        <v>122</v>
      </c>
    </row>
    <row r="413" spans="1:2">
      <c r="A413" s="260"/>
      <c r="B413" s="32"/>
    </row>
    <row r="414" spans="1:2">
      <c r="A414" s="271" t="s">
        <v>290</v>
      </c>
      <c r="B414" s="32">
        <v>122</v>
      </c>
    </row>
    <row r="415" spans="1:2">
      <c r="A415" s="271" t="s">
        <v>291</v>
      </c>
      <c r="B415" s="32">
        <v>122</v>
      </c>
    </row>
    <row r="416" spans="1:2">
      <c r="A416" s="260"/>
      <c r="B416" s="32"/>
    </row>
    <row r="417" spans="1:2">
      <c r="A417" s="273" t="s">
        <v>292</v>
      </c>
      <c r="B417" s="32">
        <v>125</v>
      </c>
    </row>
    <row r="418" spans="1:2">
      <c r="A418" s="273" t="s">
        <v>293</v>
      </c>
      <c r="B418" s="32">
        <v>125</v>
      </c>
    </row>
    <row r="419" spans="1:2">
      <c r="A419" s="260"/>
      <c r="B419" s="32"/>
    </row>
    <row r="420" spans="1:2">
      <c r="A420" s="273" t="s">
        <v>294</v>
      </c>
      <c r="B420" s="32">
        <v>125</v>
      </c>
    </row>
    <row r="421" spans="1:2">
      <c r="A421" s="273" t="s">
        <v>295</v>
      </c>
      <c r="B421" s="32">
        <v>125</v>
      </c>
    </row>
    <row r="422" spans="1:2">
      <c r="A422" s="260"/>
      <c r="B422" s="32"/>
    </row>
    <row r="423" spans="1:2">
      <c r="A423" s="269" t="s">
        <v>296</v>
      </c>
      <c r="B423" s="32">
        <v>125</v>
      </c>
    </row>
    <row r="424" spans="1:2">
      <c r="A424" s="260"/>
      <c r="B424" s="32"/>
    </row>
    <row r="425" spans="1:2">
      <c r="A425" s="271" t="s">
        <v>297</v>
      </c>
      <c r="B425" s="32">
        <v>125</v>
      </c>
    </row>
    <row r="426" spans="1:2">
      <c r="A426" s="275"/>
      <c r="B426" s="32"/>
    </row>
    <row r="427" spans="1:2">
      <c r="A427" s="271" t="s">
        <v>298</v>
      </c>
      <c r="B427" s="32">
        <v>125</v>
      </c>
    </row>
    <row r="428" spans="1:2">
      <c r="A428" s="260"/>
      <c r="B428" s="32"/>
    </row>
    <row r="429" spans="1:2">
      <c r="A429" s="268" t="s">
        <v>146</v>
      </c>
      <c r="B429" s="32"/>
    </row>
    <row r="430" spans="1:2">
      <c r="A430" s="265" t="s">
        <v>77</v>
      </c>
      <c r="B430" s="32">
        <v>213</v>
      </c>
    </row>
    <row r="431" spans="1:2">
      <c r="A431" s="260"/>
      <c r="B431" s="32"/>
    </row>
    <row r="432" spans="1:2">
      <c r="A432" s="262" t="s">
        <v>78</v>
      </c>
      <c r="B432" s="32">
        <v>213</v>
      </c>
    </row>
    <row r="433" spans="1:2">
      <c r="A433" s="260"/>
      <c r="B433" s="32"/>
    </row>
    <row r="434" spans="1:2">
      <c r="A434" s="256" t="s">
        <v>79</v>
      </c>
      <c r="B434" s="32">
        <v>213</v>
      </c>
    </row>
    <row r="435" spans="1:2">
      <c r="A435" s="256" t="s">
        <v>80</v>
      </c>
      <c r="B435" s="32">
        <v>213</v>
      </c>
    </row>
    <row r="436" spans="1:2">
      <c r="A436" s="258" t="s">
        <v>81</v>
      </c>
      <c r="B436" s="32">
        <v>213</v>
      </c>
    </row>
    <row r="437" spans="1:2">
      <c r="A437" s="260"/>
      <c r="B437" s="32"/>
    </row>
    <row r="438" spans="1:2">
      <c r="A438" s="265" t="s">
        <v>82</v>
      </c>
      <c r="B438" s="32">
        <v>213</v>
      </c>
    </row>
    <row r="439" spans="1:2">
      <c r="A439" s="260"/>
      <c r="B439" s="32"/>
    </row>
    <row r="440" spans="1:2">
      <c r="A440" s="265" t="s">
        <v>83</v>
      </c>
      <c r="B440" s="32">
        <v>213</v>
      </c>
    </row>
    <row r="441" spans="1:2">
      <c r="A441" s="267"/>
      <c r="B441" s="32"/>
    </row>
    <row r="442" spans="1:2">
      <c r="A442" s="268" t="s">
        <v>147</v>
      </c>
      <c r="B442" s="32"/>
    </row>
    <row r="443" spans="1:2">
      <c r="A443" s="265" t="s">
        <v>64</v>
      </c>
      <c r="B443" s="32">
        <v>213</v>
      </c>
    </row>
    <row r="444" spans="1:2">
      <c r="A444" s="260"/>
      <c r="B444" s="32"/>
    </row>
    <row r="445" spans="1:2">
      <c r="A445" s="262" t="s">
        <v>65</v>
      </c>
      <c r="B445" s="32">
        <v>213</v>
      </c>
    </row>
    <row r="446" spans="1:2">
      <c r="A446" s="256" t="s">
        <v>66</v>
      </c>
      <c r="B446" s="32">
        <v>213</v>
      </c>
    </row>
    <row r="447" spans="1:2">
      <c r="A447" s="256" t="s">
        <v>67</v>
      </c>
      <c r="B447" s="32">
        <v>213</v>
      </c>
    </row>
    <row r="448" spans="1:2">
      <c r="A448" s="258" t="s">
        <v>68</v>
      </c>
      <c r="B448" s="32">
        <v>213</v>
      </c>
    </row>
    <row r="449" spans="1:2">
      <c r="A449" s="260"/>
      <c r="B449" s="32"/>
    </row>
    <row r="450" spans="1:2">
      <c r="A450" s="262" t="s">
        <v>69</v>
      </c>
      <c r="B450" s="32">
        <v>213</v>
      </c>
    </row>
    <row r="451" spans="1:2">
      <c r="A451" s="256" t="s">
        <v>70</v>
      </c>
      <c r="B451" s="32">
        <v>213</v>
      </c>
    </row>
    <row r="452" spans="1:2">
      <c r="A452" s="256" t="s">
        <v>71</v>
      </c>
      <c r="B452" s="32">
        <v>213</v>
      </c>
    </row>
    <row r="453" spans="1:2">
      <c r="A453" s="256" t="s">
        <v>72</v>
      </c>
      <c r="B453" s="32">
        <v>213</v>
      </c>
    </row>
    <row r="454" spans="1:2">
      <c r="A454" s="258" t="s">
        <v>73</v>
      </c>
      <c r="B454" s="32">
        <v>213</v>
      </c>
    </row>
    <row r="455" spans="1:2">
      <c r="A455" s="260"/>
      <c r="B455" s="32"/>
    </row>
    <row r="456" spans="1:2">
      <c r="A456" s="262" t="s">
        <v>74</v>
      </c>
      <c r="B456" s="32">
        <v>213</v>
      </c>
    </row>
    <row r="457" spans="1:2">
      <c r="A457" s="258" t="s">
        <v>75</v>
      </c>
      <c r="B457" s="32">
        <v>213</v>
      </c>
    </row>
    <row r="458" spans="1:2">
      <c r="A458" s="260"/>
      <c r="B458" s="32"/>
    </row>
    <row r="459" spans="1:2">
      <c r="A459" s="262" t="s">
        <v>76</v>
      </c>
      <c r="B459" s="32">
        <v>213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B459"/>
  <sheetViews>
    <sheetView topLeftCell="A433" workbookViewId="0">
      <selection activeCell="F458" sqref="F458"/>
    </sheetView>
  </sheetViews>
  <sheetFormatPr baseColWidth="10" defaultColWidth="8.83203125" defaultRowHeight="12" x14ac:dyDescent="0"/>
  <cols>
    <col min="1" max="1" width="29.33203125" style="31" customWidth="1"/>
    <col min="2" max="2" width="18.5" customWidth="1"/>
  </cols>
  <sheetData>
    <row r="1" spans="1:2" ht="14">
      <c r="A1" s="283" t="s">
        <v>362</v>
      </c>
      <c r="B1" s="27"/>
    </row>
    <row r="2" spans="1:2" ht="14">
      <c r="B2" s="27"/>
    </row>
    <row r="3" spans="1:2" ht="14">
      <c r="B3" s="25"/>
    </row>
    <row r="4" spans="1:2" ht="14">
      <c r="B4" s="25"/>
    </row>
    <row r="5" spans="1:2" ht="14">
      <c r="B5" s="25"/>
    </row>
    <row r="6" spans="1:2" ht="14">
      <c r="B6" s="25"/>
    </row>
    <row r="7" spans="1:2" ht="14">
      <c r="B7" s="25"/>
    </row>
    <row r="8" spans="1:2" ht="14">
      <c r="B8" s="25"/>
    </row>
    <row r="9" spans="1:2" ht="14">
      <c r="A9" s="37"/>
      <c r="B9" s="25"/>
    </row>
    <row r="10" spans="1:2" ht="14">
      <c r="A10" s="37"/>
      <c r="B10" s="25"/>
    </row>
    <row r="11" spans="1:2" ht="14">
      <c r="A11" s="37"/>
      <c r="B11" s="25"/>
    </row>
    <row r="12" spans="1:2" ht="14">
      <c r="A12" s="37"/>
      <c r="B12" s="25"/>
    </row>
    <row r="13" spans="1:2" ht="14">
      <c r="A13" s="37"/>
      <c r="B13" s="25"/>
    </row>
    <row r="14" spans="1:2" ht="14">
      <c r="A14" s="37"/>
      <c r="B14" s="25"/>
    </row>
    <row r="15" spans="1:2" ht="14">
      <c r="A15" s="37"/>
      <c r="B15" s="28"/>
    </row>
    <row r="16" spans="1:2" ht="14">
      <c r="A16" s="37"/>
      <c r="B16" s="27"/>
    </row>
    <row r="17" spans="1:2" ht="14">
      <c r="A17" s="39"/>
      <c r="B17" s="24"/>
    </row>
    <row r="18" spans="1:2" ht="14">
      <c r="A18" s="41"/>
      <c r="B18" s="24"/>
    </row>
    <row r="19" spans="1:2">
      <c r="A19" s="254" t="s">
        <v>102</v>
      </c>
      <c r="B19" s="44"/>
    </row>
    <row r="20" spans="1:2">
      <c r="A20" s="192" t="s">
        <v>156</v>
      </c>
      <c r="B20" s="227">
        <v>358</v>
      </c>
    </row>
    <row r="21" spans="1:2">
      <c r="A21" s="189"/>
      <c r="B21" s="227"/>
    </row>
    <row r="22" spans="1:2">
      <c r="A22" s="192" t="s">
        <v>157</v>
      </c>
      <c r="B22" s="227">
        <v>358</v>
      </c>
    </row>
    <row r="23" spans="1:2">
      <c r="A23" s="189"/>
      <c r="B23" s="227"/>
    </row>
    <row r="24" spans="1:2">
      <c r="A24" s="190" t="s">
        <v>158</v>
      </c>
      <c r="B24" s="227">
        <v>358</v>
      </c>
    </row>
    <row r="25" spans="1:2">
      <c r="A25" s="190"/>
      <c r="B25" s="227"/>
    </row>
    <row r="26" spans="1:2">
      <c r="A26" s="192" t="s">
        <v>159</v>
      </c>
      <c r="B26" s="227">
        <v>358</v>
      </c>
    </row>
    <row r="27" spans="1:2">
      <c r="A27" s="189"/>
      <c r="B27" s="227"/>
    </row>
    <row r="28" spans="1:2">
      <c r="A28" s="190" t="s">
        <v>160</v>
      </c>
      <c r="B28" s="227">
        <v>358</v>
      </c>
    </row>
    <row r="29" spans="1:2">
      <c r="A29" s="190" t="s">
        <v>161</v>
      </c>
      <c r="B29" s="227">
        <v>358</v>
      </c>
    </row>
    <row r="30" spans="1:2">
      <c r="A30" s="192" t="s">
        <v>162</v>
      </c>
      <c r="B30" s="227">
        <v>358</v>
      </c>
    </row>
    <row r="31" spans="1:2">
      <c r="A31" s="189"/>
      <c r="B31" s="227"/>
    </row>
    <row r="32" spans="1:2">
      <c r="A32" s="190" t="s">
        <v>163</v>
      </c>
      <c r="B32" s="227">
        <v>358</v>
      </c>
    </row>
    <row r="33" spans="1:2">
      <c r="A33" s="191" t="s">
        <v>164</v>
      </c>
      <c r="B33" s="227">
        <v>358</v>
      </c>
    </row>
    <row r="34" spans="1:2">
      <c r="A34" s="189"/>
      <c r="B34" s="34"/>
    </row>
    <row r="35" spans="1:2">
      <c r="A35" s="255" t="s">
        <v>149</v>
      </c>
      <c r="B35" s="34"/>
    </row>
    <row r="36" spans="1:2">
      <c r="A36" s="262" t="s">
        <v>165</v>
      </c>
      <c r="B36" s="32">
        <v>403</v>
      </c>
    </row>
    <row r="37" spans="1:2">
      <c r="A37" s="258" t="s">
        <v>166</v>
      </c>
      <c r="B37" s="32">
        <v>403</v>
      </c>
    </row>
    <row r="38" spans="1:2">
      <c r="A38" s="260"/>
      <c r="B38" s="32"/>
    </row>
    <row r="39" spans="1:2">
      <c r="A39" s="262" t="s">
        <v>167</v>
      </c>
      <c r="B39" s="32">
        <v>403</v>
      </c>
    </row>
    <row r="40" spans="1:2">
      <c r="A40" s="258" t="s">
        <v>168</v>
      </c>
      <c r="B40" s="32">
        <v>403</v>
      </c>
    </row>
    <row r="41" spans="1:2">
      <c r="A41" s="260"/>
      <c r="B41" s="32"/>
    </row>
    <row r="42" spans="1:2">
      <c r="A42" s="262" t="s">
        <v>169</v>
      </c>
      <c r="B42" s="32">
        <v>403</v>
      </c>
    </row>
    <row r="43" spans="1:2">
      <c r="A43" s="258" t="s">
        <v>170</v>
      </c>
      <c r="B43" s="32">
        <v>403</v>
      </c>
    </row>
    <row r="44" spans="1:2">
      <c r="A44" s="260"/>
      <c r="B44" s="34"/>
    </row>
    <row r="45" spans="1:2">
      <c r="A45" s="255" t="s">
        <v>148</v>
      </c>
      <c r="B45" s="34"/>
    </row>
    <row r="46" spans="1:2">
      <c r="A46" s="262" t="s">
        <v>171</v>
      </c>
      <c r="B46" s="32">
        <v>371</v>
      </c>
    </row>
    <row r="47" spans="1:2">
      <c r="A47" s="258" t="s">
        <v>205</v>
      </c>
      <c r="B47" s="32">
        <v>371</v>
      </c>
    </row>
    <row r="48" spans="1:2">
      <c r="A48" s="260"/>
      <c r="B48" s="34"/>
    </row>
    <row r="49" spans="1:2">
      <c r="A49" s="262" t="s">
        <v>172</v>
      </c>
      <c r="B49" s="32">
        <v>380</v>
      </c>
    </row>
    <row r="50" spans="1:2">
      <c r="A50" s="256" t="s">
        <v>206</v>
      </c>
      <c r="B50" s="32">
        <v>380</v>
      </c>
    </row>
    <row r="51" spans="1:2">
      <c r="A51" s="256" t="s">
        <v>173</v>
      </c>
      <c r="B51" s="32">
        <v>380</v>
      </c>
    </row>
    <row r="52" spans="1:2">
      <c r="A52" s="256" t="s">
        <v>207</v>
      </c>
      <c r="B52" s="32">
        <v>380</v>
      </c>
    </row>
    <row r="53" spans="1:2">
      <c r="A53" s="256" t="s">
        <v>174</v>
      </c>
      <c r="B53" s="32">
        <v>380</v>
      </c>
    </row>
    <row r="54" spans="1:2">
      <c r="A54" s="256" t="s">
        <v>208</v>
      </c>
      <c r="B54" s="32">
        <v>380</v>
      </c>
    </row>
    <row r="55" spans="1:2">
      <c r="A55" s="258" t="s">
        <v>175</v>
      </c>
      <c r="B55" s="32">
        <v>380</v>
      </c>
    </row>
    <row r="56" spans="1:2">
      <c r="A56" s="260"/>
      <c r="B56" s="34"/>
    </row>
    <row r="57" spans="1:2">
      <c r="A57" s="262" t="s">
        <v>176</v>
      </c>
      <c r="B57" s="32">
        <v>380</v>
      </c>
    </row>
    <row r="58" spans="1:2">
      <c r="A58" s="256" t="s">
        <v>209</v>
      </c>
      <c r="B58" s="32">
        <v>380</v>
      </c>
    </row>
    <row r="59" spans="1:2">
      <c r="A59" s="256" t="s">
        <v>177</v>
      </c>
      <c r="B59" s="32">
        <v>380</v>
      </c>
    </row>
    <row r="60" spans="1:2">
      <c r="A60" s="256" t="s">
        <v>210</v>
      </c>
      <c r="B60" s="32">
        <v>380</v>
      </c>
    </row>
    <row r="61" spans="1:2">
      <c r="A61" s="258" t="s">
        <v>178</v>
      </c>
      <c r="B61" s="32">
        <v>380</v>
      </c>
    </row>
    <row r="62" spans="1:2">
      <c r="A62" s="260"/>
      <c r="B62" s="34"/>
    </row>
    <row r="63" spans="1:2">
      <c r="A63" s="262" t="s">
        <v>179</v>
      </c>
      <c r="B63" s="32">
        <v>380</v>
      </c>
    </row>
    <row r="64" spans="1:2">
      <c r="A64" s="256" t="s">
        <v>211</v>
      </c>
      <c r="B64" s="32">
        <v>380</v>
      </c>
    </row>
    <row r="65" spans="1:2">
      <c r="A65" s="258" t="s">
        <v>180</v>
      </c>
      <c r="B65" s="32">
        <v>380</v>
      </c>
    </row>
    <row r="66" spans="1:2">
      <c r="A66" s="260"/>
      <c r="B66" s="34"/>
    </row>
    <row r="67" spans="1:2">
      <c r="A67" s="262" t="s">
        <v>181</v>
      </c>
      <c r="B67" s="32">
        <v>380</v>
      </c>
    </row>
    <row r="68" spans="1:2">
      <c r="A68" s="256" t="s">
        <v>182</v>
      </c>
      <c r="B68" s="32">
        <v>380</v>
      </c>
    </row>
    <row r="69" spans="1:2">
      <c r="A69" s="258" t="s">
        <v>183</v>
      </c>
      <c r="B69" s="32">
        <v>380</v>
      </c>
    </row>
    <row r="70" spans="1:2">
      <c r="A70" s="260"/>
      <c r="B70" s="34"/>
    </row>
    <row r="71" spans="1:2">
      <c r="A71" s="262" t="s">
        <v>184</v>
      </c>
      <c r="B71" s="32">
        <v>380</v>
      </c>
    </row>
    <row r="72" spans="1:2">
      <c r="A72" s="258" t="s">
        <v>185</v>
      </c>
      <c r="B72" s="32">
        <v>380</v>
      </c>
    </row>
    <row r="73" spans="1:2">
      <c r="A73" s="260"/>
      <c r="B73" s="34"/>
    </row>
    <row r="74" spans="1:2">
      <c r="A74" s="255" t="s">
        <v>303</v>
      </c>
      <c r="B74" s="34"/>
    </row>
    <row r="75" spans="1:2">
      <c r="A75" s="262" t="s">
        <v>304</v>
      </c>
      <c r="B75" s="32">
        <v>385</v>
      </c>
    </row>
    <row r="76" spans="1:2">
      <c r="A76" s="256" t="s">
        <v>305</v>
      </c>
      <c r="B76" s="32">
        <v>385</v>
      </c>
    </row>
    <row r="77" spans="1:2">
      <c r="A77" s="187"/>
      <c r="B77" s="34"/>
    </row>
    <row r="78" spans="1:2">
      <c r="A78" s="256" t="s">
        <v>306</v>
      </c>
      <c r="B78" s="32">
        <v>394</v>
      </c>
    </row>
    <row r="79" spans="1:2">
      <c r="A79" s="256" t="s">
        <v>307</v>
      </c>
      <c r="B79" s="32">
        <v>394</v>
      </c>
    </row>
    <row r="80" spans="1:2">
      <c r="A80" s="187"/>
      <c r="B80" s="34"/>
    </row>
    <row r="81" spans="1:2">
      <c r="A81" s="256" t="s">
        <v>308</v>
      </c>
      <c r="B81" s="32">
        <v>394</v>
      </c>
    </row>
    <row r="82" spans="1:2">
      <c r="A82" s="187"/>
      <c r="B82" s="34"/>
    </row>
    <row r="83" spans="1:2">
      <c r="A83" s="256" t="s">
        <v>309</v>
      </c>
      <c r="B83" s="32">
        <v>403</v>
      </c>
    </row>
    <row r="84" spans="1:2">
      <c r="A84" s="187"/>
      <c r="B84" s="34"/>
    </row>
    <row r="85" spans="1:2">
      <c r="A85" s="256" t="s">
        <v>310</v>
      </c>
      <c r="B85" s="32">
        <v>403</v>
      </c>
    </row>
    <row r="86" spans="1:2">
      <c r="A86" s="187"/>
      <c r="B86" s="34"/>
    </row>
    <row r="87" spans="1:2">
      <c r="A87" s="256" t="s">
        <v>311</v>
      </c>
      <c r="B87" s="32">
        <v>403</v>
      </c>
    </row>
    <row r="88" spans="1:2">
      <c r="A88" s="187"/>
      <c r="B88" s="34"/>
    </row>
    <row r="89" spans="1:2">
      <c r="A89" s="256" t="s">
        <v>312</v>
      </c>
      <c r="B89" s="32">
        <v>403</v>
      </c>
    </row>
    <row r="90" spans="1:2">
      <c r="A90" s="187"/>
      <c r="B90" s="34"/>
    </row>
    <row r="91" spans="1:2">
      <c r="A91" s="258" t="s">
        <v>313</v>
      </c>
      <c r="B91" s="32">
        <v>403</v>
      </c>
    </row>
    <row r="92" spans="1:2">
      <c r="A92" s="259"/>
      <c r="B92" s="32"/>
    </row>
    <row r="93" spans="1:2">
      <c r="A93" s="255" t="s">
        <v>317</v>
      </c>
      <c r="B93" s="32"/>
    </row>
    <row r="94" spans="1:2">
      <c r="A94" s="259" t="s">
        <v>314</v>
      </c>
      <c r="B94" s="32">
        <v>403</v>
      </c>
    </row>
    <row r="95" spans="1:2">
      <c r="A95" s="259"/>
      <c r="B95" s="32"/>
    </row>
    <row r="96" spans="1:2">
      <c r="A96" s="259" t="s">
        <v>315</v>
      </c>
      <c r="B96" s="32">
        <v>403</v>
      </c>
    </row>
    <row r="97" spans="1:2">
      <c r="A97" s="259"/>
      <c r="B97" s="32"/>
    </row>
    <row r="98" spans="1:2">
      <c r="A98" s="259" t="s">
        <v>316</v>
      </c>
      <c r="B98" s="32">
        <v>403</v>
      </c>
    </row>
    <row r="99" spans="1:2">
      <c r="A99" s="259"/>
      <c r="B99" s="32"/>
    </row>
    <row r="100" spans="1:2">
      <c r="A100" s="255" t="s">
        <v>112</v>
      </c>
      <c r="B100" s="34"/>
    </row>
    <row r="101" spans="1:2">
      <c r="A101" s="278" t="s">
        <v>113</v>
      </c>
      <c r="B101" s="32">
        <v>416</v>
      </c>
    </row>
    <row r="102" spans="1:2">
      <c r="A102" s="272" t="s">
        <v>114</v>
      </c>
      <c r="B102" s="32">
        <v>416</v>
      </c>
    </row>
    <row r="103" spans="1:2">
      <c r="A103" s="272" t="s">
        <v>115</v>
      </c>
      <c r="B103" s="32">
        <v>425</v>
      </c>
    </row>
    <row r="104" spans="1:2">
      <c r="A104" s="187"/>
      <c r="B104" s="34"/>
    </row>
    <row r="105" spans="1:2">
      <c r="A105" s="272" t="s">
        <v>116</v>
      </c>
      <c r="B105" s="32">
        <v>425</v>
      </c>
    </row>
    <row r="106" spans="1:2">
      <c r="A106" s="272" t="s">
        <v>117</v>
      </c>
      <c r="B106" s="32">
        <v>425</v>
      </c>
    </row>
    <row r="107" spans="1:2">
      <c r="A107" s="187"/>
      <c r="B107" s="34"/>
    </row>
    <row r="108" spans="1:2">
      <c r="A108" s="272" t="s">
        <v>118</v>
      </c>
      <c r="B108" s="32">
        <v>425</v>
      </c>
    </row>
    <row r="109" spans="1:2">
      <c r="A109" s="272" t="s">
        <v>119</v>
      </c>
      <c r="B109" s="32">
        <v>448</v>
      </c>
    </row>
    <row r="110" spans="1:2">
      <c r="A110" s="187"/>
      <c r="B110" s="34"/>
    </row>
    <row r="111" spans="1:2">
      <c r="A111" s="277" t="s">
        <v>120</v>
      </c>
      <c r="B111" s="32">
        <v>448</v>
      </c>
    </row>
    <row r="112" spans="1:2">
      <c r="A112" s="267"/>
      <c r="B112" s="34"/>
    </row>
    <row r="113" spans="1:2">
      <c r="A113" s="253" t="s">
        <v>244</v>
      </c>
      <c r="B113" s="34"/>
    </row>
    <row r="114" spans="1:2">
      <c r="A114" s="278" t="s">
        <v>245</v>
      </c>
      <c r="B114" s="32">
        <v>380</v>
      </c>
    </row>
    <row r="115" spans="1:2">
      <c r="A115" s="278" t="s">
        <v>246</v>
      </c>
      <c r="B115" s="32">
        <v>380</v>
      </c>
    </row>
    <row r="116" spans="1:2">
      <c r="A116" s="278" t="s">
        <v>247</v>
      </c>
      <c r="B116" s="32">
        <v>380</v>
      </c>
    </row>
    <row r="117" spans="1:2">
      <c r="A117" s="260" t="s">
        <v>300</v>
      </c>
      <c r="B117" s="34"/>
    </row>
    <row r="118" spans="1:2">
      <c r="A118" s="260"/>
      <c r="B118" s="34"/>
    </row>
    <row r="119" spans="1:2">
      <c r="A119" s="255" t="s">
        <v>225</v>
      </c>
      <c r="B119" s="34"/>
    </row>
    <row r="120" spans="1:2">
      <c r="A120" s="278" t="s">
        <v>226</v>
      </c>
      <c r="B120" s="32">
        <v>214</v>
      </c>
    </row>
    <row r="121" spans="1:2">
      <c r="A121" s="277" t="s">
        <v>227</v>
      </c>
      <c r="B121" s="32">
        <v>214</v>
      </c>
    </row>
    <row r="122" spans="1:2">
      <c r="A122" s="260"/>
      <c r="B122" s="32"/>
    </row>
    <row r="123" spans="1:2">
      <c r="A123" s="278" t="s">
        <v>229</v>
      </c>
      <c r="B123" s="32">
        <v>214</v>
      </c>
    </row>
    <row r="124" spans="1:2">
      <c r="A124" s="272" t="s">
        <v>228</v>
      </c>
      <c r="B124" s="32">
        <v>214</v>
      </c>
    </row>
    <row r="125" spans="1:2">
      <c r="A125" s="277" t="s">
        <v>230</v>
      </c>
      <c r="B125" s="32">
        <v>214</v>
      </c>
    </row>
    <row r="126" spans="1:2">
      <c r="A126" s="260"/>
      <c r="B126" s="32"/>
    </row>
    <row r="127" spans="1:2">
      <c r="A127" s="278" t="s">
        <v>234</v>
      </c>
      <c r="B127" s="32">
        <v>218</v>
      </c>
    </row>
    <row r="128" spans="1:2">
      <c r="A128" s="272" t="s">
        <v>235</v>
      </c>
      <c r="B128" s="32">
        <v>218</v>
      </c>
    </row>
    <row r="129" spans="1:2">
      <c r="A129" s="272" t="s">
        <v>236</v>
      </c>
      <c r="B129" s="32">
        <v>218</v>
      </c>
    </row>
    <row r="130" spans="1:2">
      <c r="A130" s="260"/>
      <c r="B130" s="32"/>
    </row>
    <row r="131" spans="1:2">
      <c r="A131" s="272" t="s">
        <v>237</v>
      </c>
      <c r="B131" s="32">
        <v>218</v>
      </c>
    </row>
    <row r="132" spans="1:2">
      <c r="A132" s="272" t="s">
        <v>233</v>
      </c>
      <c r="B132" s="32">
        <v>218</v>
      </c>
    </row>
    <row r="133" spans="1:2">
      <c r="A133" s="260"/>
      <c r="B133" s="32"/>
    </row>
    <row r="134" spans="1:2">
      <c r="A134" s="278" t="s">
        <v>231</v>
      </c>
      <c r="B134" s="32">
        <v>223</v>
      </c>
    </row>
    <row r="135" spans="1:2">
      <c r="A135" s="278" t="s">
        <v>232</v>
      </c>
      <c r="B135" s="32">
        <v>223</v>
      </c>
    </row>
    <row r="136" spans="1:2">
      <c r="A136" s="260"/>
      <c r="B136" s="32"/>
    </row>
    <row r="137" spans="1:2">
      <c r="A137" s="278" t="s">
        <v>238</v>
      </c>
      <c r="B137" s="32">
        <v>223</v>
      </c>
    </row>
    <row r="138" spans="1:2">
      <c r="A138" s="278" t="s">
        <v>239</v>
      </c>
      <c r="B138" s="32">
        <v>223</v>
      </c>
    </row>
    <row r="139" spans="1:2">
      <c r="A139" s="260"/>
      <c r="B139" s="32"/>
    </row>
    <row r="140" spans="1:2">
      <c r="A140" s="281" t="s">
        <v>240</v>
      </c>
      <c r="B140" s="32">
        <v>223</v>
      </c>
    </row>
    <row r="141" spans="1:2">
      <c r="A141" s="267"/>
      <c r="B141" s="32"/>
    </row>
    <row r="142" spans="1:2">
      <c r="A142" s="272" t="s">
        <v>241</v>
      </c>
      <c r="B142" s="32">
        <v>223</v>
      </c>
    </row>
    <row r="143" spans="1:2">
      <c r="A143" s="275"/>
      <c r="B143" s="32"/>
    </row>
    <row r="144" spans="1:2">
      <c r="A144" s="272" t="s">
        <v>242</v>
      </c>
      <c r="B144" s="32">
        <v>223</v>
      </c>
    </row>
    <row r="145" spans="1:2">
      <c r="A145" s="274"/>
      <c r="B145" s="34"/>
    </row>
    <row r="146" spans="1:2">
      <c r="A146" s="260"/>
      <c r="B146" s="34"/>
    </row>
    <row r="147" spans="1:2">
      <c r="A147" s="255" t="s">
        <v>223</v>
      </c>
      <c r="B147" s="34"/>
    </row>
    <row r="148" spans="1:2">
      <c r="A148" s="266" t="s">
        <v>186</v>
      </c>
      <c r="B148" s="227">
        <v>383</v>
      </c>
    </row>
    <row r="149" spans="1:2">
      <c r="A149" s="260"/>
      <c r="B149" s="227"/>
    </row>
    <row r="150" spans="1:2">
      <c r="A150" s="266" t="s">
        <v>187</v>
      </c>
      <c r="B150" s="227">
        <v>383</v>
      </c>
    </row>
    <row r="151" spans="1:2">
      <c r="A151" s="260"/>
      <c r="B151" s="227"/>
    </row>
    <row r="152" spans="1:2">
      <c r="A152" s="263" t="s">
        <v>188</v>
      </c>
      <c r="B152" s="227">
        <v>383</v>
      </c>
    </row>
    <row r="153" spans="1:2">
      <c r="A153" s="257" t="s">
        <v>189</v>
      </c>
      <c r="B153" s="227">
        <v>383</v>
      </c>
    </row>
    <row r="154" spans="1:2">
      <c r="A154" s="259" t="s">
        <v>190</v>
      </c>
      <c r="B154" s="227">
        <v>383</v>
      </c>
    </row>
    <row r="155" spans="1:2">
      <c r="A155" s="260"/>
      <c r="B155" s="227"/>
    </row>
    <row r="156" spans="1:2">
      <c r="A156" s="266" t="s">
        <v>191</v>
      </c>
      <c r="B156" s="227">
        <v>383</v>
      </c>
    </row>
    <row r="157" spans="1:2">
      <c r="A157" s="260"/>
      <c r="B157" s="227"/>
    </row>
    <row r="158" spans="1:2">
      <c r="A158" s="266" t="s">
        <v>192</v>
      </c>
      <c r="B158" s="227">
        <v>383</v>
      </c>
    </row>
    <row r="159" spans="1:2">
      <c r="A159" s="260"/>
      <c r="B159" s="227"/>
    </row>
    <row r="160" spans="1:2">
      <c r="A160" s="255" t="s">
        <v>224</v>
      </c>
      <c r="B160" s="227"/>
    </row>
    <row r="161" spans="1:2">
      <c r="A161" s="266" t="s">
        <v>193</v>
      </c>
      <c r="B161" s="227">
        <v>383</v>
      </c>
    </row>
    <row r="162" spans="1:2">
      <c r="A162" s="260"/>
      <c r="B162" s="227"/>
    </row>
    <row r="163" spans="1:2">
      <c r="A163" s="263" t="s">
        <v>194</v>
      </c>
      <c r="B163" s="227">
        <v>383</v>
      </c>
    </row>
    <row r="164" spans="1:2">
      <c r="A164" s="257" t="s">
        <v>195</v>
      </c>
      <c r="B164" s="227">
        <v>383</v>
      </c>
    </row>
    <row r="165" spans="1:2">
      <c r="A165" s="257" t="s">
        <v>196</v>
      </c>
      <c r="B165" s="227">
        <v>383</v>
      </c>
    </row>
    <row r="166" spans="1:2">
      <c r="A166" s="259" t="s">
        <v>197</v>
      </c>
      <c r="B166" s="227">
        <v>383</v>
      </c>
    </row>
    <row r="167" spans="1:2">
      <c r="A167" s="260"/>
      <c r="B167" s="227"/>
    </row>
    <row r="168" spans="1:2">
      <c r="A168" s="263" t="s">
        <v>198</v>
      </c>
      <c r="B168" s="227">
        <v>383</v>
      </c>
    </row>
    <row r="169" spans="1:2">
      <c r="A169" s="257" t="s">
        <v>199</v>
      </c>
      <c r="B169" s="227">
        <v>383</v>
      </c>
    </row>
    <row r="170" spans="1:2">
      <c r="A170" s="257" t="s">
        <v>200</v>
      </c>
      <c r="B170" s="227">
        <v>383</v>
      </c>
    </row>
    <row r="171" spans="1:2">
      <c r="A171" s="257" t="s">
        <v>201</v>
      </c>
      <c r="B171" s="227">
        <v>383</v>
      </c>
    </row>
    <row r="172" spans="1:2">
      <c r="A172" s="259" t="s">
        <v>202</v>
      </c>
      <c r="B172" s="227">
        <v>383</v>
      </c>
    </row>
    <row r="173" spans="1:2">
      <c r="A173" s="260"/>
      <c r="B173" s="227"/>
    </row>
    <row r="174" spans="1:2">
      <c r="A174" s="263" t="s">
        <v>203</v>
      </c>
      <c r="B174" s="227">
        <v>383</v>
      </c>
    </row>
    <row r="175" spans="1:2">
      <c r="A175" s="259" t="s">
        <v>204</v>
      </c>
      <c r="B175" s="227">
        <v>383</v>
      </c>
    </row>
    <row r="176" spans="1:2">
      <c r="A176" s="260"/>
      <c r="B176" s="227"/>
    </row>
    <row r="177" spans="1:2">
      <c r="A177" s="266" t="s">
        <v>98</v>
      </c>
      <c r="B177" s="227">
        <v>383</v>
      </c>
    </row>
    <row r="178" spans="1:2">
      <c r="A178" s="260"/>
      <c r="B178" s="34"/>
    </row>
    <row r="179" spans="1:2">
      <c r="A179" s="255" t="s">
        <v>151</v>
      </c>
      <c r="B179" s="38"/>
    </row>
    <row r="180" spans="1:2">
      <c r="A180" s="262" t="s">
        <v>23</v>
      </c>
      <c r="B180" s="50">
        <v>2063</v>
      </c>
    </row>
    <row r="181" spans="1:2">
      <c r="A181" s="256" t="s">
        <v>27</v>
      </c>
      <c r="B181" s="51">
        <v>2250</v>
      </c>
    </row>
    <row r="182" spans="1:2">
      <c r="A182" s="256" t="s">
        <v>24</v>
      </c>
      <c r="B182" s="47">
        <v>2063</v>
      </c>
    </row>
    <row r="183" spans="1:2">
      <c r="A183" s="256" t="s">
        <v>28</v>
      </c>
      <c r="B183" s="47">
        <v>2250</v>
      </c>
    </row>
    <row r="184" spans="1:2">
      <c r="A184" s="256" t="s">
        <v>25</v>
      </c>
      <c r="B184" s="47">
        <v>2063</v>
      </c>
    </row>
    <row r="185" spans="1:2">
      <c r="A185" s="256" t="s">
        <v>29</v>
      </c>
      <c r="B185" s="47">
        <v>2250</v>
      </c>
    </row>
    <row r="186" spans="1:2">
      <c r="A186" s="256" t="s">
        <v>26</v>
      </c>
      <c r="B186" s="47">
        <v>2063</v>
      </c>
    </row>
    <row r="187" spans="1:2">
      <c r="A187" s="258" t="s">
        <v>30</v>
      </c>
      <c r="B187" s="49">
        <v>2250</v>
      </c>
    </row>
    <row r="188" spans="1:2">
      <c r="A188" s="260"/>
      <c r="B188" s="156"/>
    </row>
    <row r="189" spans="1:2">
      <c r="A189" s="262" t="s">
        <v>31</v>
      </c>
      <c r="B189" s="50">
        <v>2063</v>
      </c>
    </row>
    <row r="190" spans="1:2">
      <c r="A190" s="256" t="s">
        <v>32</v>
      </c>
      <c r="B190" s="51">
        <v>2250</v>
      </c>
    </row>
    <row r="191" spans="1:2">
      <c r="A191" s="256" t="s">
        <v>33</v>
      </c>
      <c r="B191" s="47">
        <v>2063</v>
      </c>
    </row>
    <row r="192" spans="1:2">
      <c r="A192" s="256" t="s">
        <v>34</v>
      </c>
      <c r="B192" s="51">
        <v>2250</v>
      </c>
    </row>
    <row r="193" spans="1:2">
      <c r="A193" s="256" t="s">
        <v>35</v>
      </c>
      <c r="B193" s="47">
        <v>2063</v>
      </c>
    </row>
    <row r="194" spans="1:2">
      <c r="A194" s="256" t="s">
        <v>36</v>
      </c>
      <c r="B194" s="51">
        <v>2250</v>
      </c>
    </row>
    <row r="195" spans="1:2">
      <c r="A195" s="256" t="s">
        <v>37</v>
      </c>
      <c r="B195" s="47">
        <v>2063</v>
      </c>
    </row>
    <row r="196" spans="1:2">
      <c r="A196" s="258" t="s">
        <v>38</v>
      </c>
      <c r="B196" s="116">
        <v>2250</v>
      </c>
    </row>
    <row r="197" spans="1:2">
      <c r="A197" s="260"/>
      <c r="B197" s="156"/>
    </row>
    <row r="198" spans="1:2">
      <c r="A198" s="262" t="s">
        <v>39</v>
      </c>
      <c r="B198" s="30">
        <v>2063</v>
      </c>
    </row>
    <row r="199" spans="1:2">
      <c r="A199" s="256" t="s">
        <v>40</v>
      </c>
      <c r="B199" s="30">
        <v>2250</v>
      </c>
    </row>
    <row r="200" spans="1:2">
      <c r="A200" s="256" t="s">
        <v>41</v>
      </c>
      <c r="B200" s="29">
        <v>2063</v>
      </c>
    </row>
    <row r="201" spans="1:2">
      <c r="A201" s="256" t="s">
        <v>42</v>
      </c>
      <c r="B201" s="30">
        <v>2250</v>
      </c>
    </row>
    <row r="202" spans="1:2">
      <c r="A202" s="256" t="s">
        <v>43</v>
      </c>
      <c r="B202" s="29">
        <v>2063</v>
      </c>
    </row>
    <row r="203" spans="1:2">
      <c r="A203" s="258" t="s">
        <v>44</v>
      </c>
      <c r="B203" s="119">
        <v>2250</v>
      </c>
    </row>
    <row r="204" spans="1:2">
      <c r="A204" s="260"/>
      <c r="B204" s="115"/>
    </row>
    <row r="205" spans="1:2">
      <c r="A205" s="262" t="s">
        <v>45</v>
      </c>
      <c r="B205" s="30">
        <v>2063</v>
      </c>
    </row>
    <row r="206" spans="1:2">
      <c r="A206" s="256" t="s">
        <v>46</v>
      </c>
      <c r="B206" s="30">
        <v>2250</v>
      </c>
    </row>
    <row r="207" spans="1:2">
      <c r="A207" s="256" t="s">
        <v>47</v>
      </c>
      <c r="B207" s="29">
        <v>2063</v>
      </c>
    </row>
    <row r="208" spans="1:2">
      <c r="A208" s="256" t="s">
        <v>48</v>
      </c>
      <c r="B208" s="30">
        <v>2250</v>
      </c>
    </row>
    <row r="209" spans="1:2">
      <c r="A209" s="256" t="s">
        <v>49</v>
      </c>
      <c r="B209" s="29">
        <v>2063</v>
      </c>
    </row>
    <row r="210" spans="1:2">
      <c r="A210" s="258" t="s">
        <v>50</v>
      </c>
      <c r="B210" s="119">
        <v>2250</v>
      </c>
    </row>
    <row r="211" spans="1:2">
      <c r="A211" s="260"/>
      <c r="B211" s="156"/>
    </row>
    <row r="212" spans="1:2">
      <c r="A212" s="262" t="s">
        <v>51</v>
      </c>
      <c r="B212" s="30">
        <v>2063</v>
      </c>
    </row>
    <row r="213" spans="1:2">
      <c r="A213" s="258" t="s">
        <v>52</v>
      </c>
      <c r="B213" s="119">
        <v>2250</v>
      </c>
    </row>
    <row r="214" spans="1:2">
      <c r="A214" s="260"/>
      <c r="B214" s="156"/>
    </row>
    <row r="215" spans="1:2">
      <c r="A215" s="262" t="s">
        <v>53</v>
      </c>
      <c r="B215" s="30">
        <v>2063</v>
      </c>
    </row>
    <row r="216" spans="1:2">
      <c r="A216" s="256" t="s">
        <v>54</v>
      </c>
      <c r="B216" s="30">
        <v>2250</v>
      </c>
    </row>
    <row r="217" spans="1:2">
      <c r="A217" s="256" t="s">
        <v>62</v>
      </c>
      <c r="B217" s="29">
        <v>2063</v>
      </c>
    </row>
    <row r="218" spans="1:2">
      <c r="A218" s="256" t="s">
        <v>63</v>
      </c>
      <c r="B218" s="30">
        <v>2250</v>
      </c>
    </row>
    <row r="219" spans="1:2">
      <c r="A219" s="256" t="s">
        <v>55</v>
      </c>
      <c r="B219" s="29">
        <v>2063</v>
      </c>
    </row>
    <row r="220" spans="1:2">
      <c r="A220" s="258" t="s">
        <v>56</v>
      </c>
      <c r="B220" s="119">
        <v>2250</v>
      </c>
    </row>
    <row r="221" spans="1:2">
      <c r="A221" s="260"/>
      <c r="B221" s="156"/>
    </row>
    <row r="222" spans="1:2">
      <c r="A222" s="262" t="s">
        <v>57</v>
      </c>
      <c r="B222" s="30">
        <v>2063</v>
      </c>
    </row>
    <row r="223" spans="1:2">
      <c r="A223" s="258" t="s">
        <v>58</v>
      </c>
      <c r="B223" s="119">
        <v>2250</v>
      </c>
    </row>
    <row r="224" spans="1:2">
      <c r="A224" s="260"/>
      <c r="B224" s="156"/>
    </row>
    <row r="225" spans="1:2">
      <c r="A225" s="262" t="s">
        <v>59</v>
      </c>
      <c r="B225" s="30">
        <v>2063</v>
      </c>
    </row>
    <row r="226" spans="1:2">
      <c r="A226" s="258" t="s">
        <v>60</v>
      </c>
      <c r="B226" s="119">
        <v>2250</v>
      </c>
    </row>
    <row r="227" spans="1:2">
      <c r="A227" s="260"/>
      <c r="B227" s="30">
        <v>2063</v>
      </c>
    </row>
    <row r="228" spans="1:2">
      <c r="A228" s="199" t="s">
        <v>61</v>
      </c>
      <c r="B228" s="119">
        <v>2250</v>
      </c>
    </row>
    <row r="229" spans="1:2">
      <c r="A229" s="279" t="s">
        <v>143</v>
      </c>
      <c r="B229" s="156"/>
    </row>
    <row r="230" spans="1:2">
      <c r="A230" s="273" t="s">
        <v>248</v>
      </c>
      <c r="B230" s="29">
        <v>12</v>
      </c>
    </row>
    <row r="231" spans="1:2">
      <c r="A231" s="273" t="s">
        <v>319</v>
      </c>
      <c r="B231" s="29">
        <v>12</v>
      </c>
    </row>
    <row r="232" spans="1:2">
      <c r="A232" s="273" t="s">
        <v>320</v>
      </c>
      <c r="B232" s="29">
        <v>12</v>
      </c>
    </row>
    <row r="233" spans="1:2">
      <c r="A233" s="260"/>
      <c r="B233" s="29"/>
    </row>
    <row r="234" spans="1:2">
      <c r="A234" s="273" t="s">
        <v>249</v>
      </c>
      <c r="B234" s="30">
        <v>10</v>
      </c>
    </row>
    <row r="235" spans="1:2">
      <c r="A235" s="149"/>
      <c r="B235" s="29"/>
    </row>
    <row r="236" spans="1:2">
      <c r="A236" s="264" t="s">
        <v>250</v>
      </c>
      <c r="B236" s="119">
        <v>10</v>
      </c>
    </row>
    <row r="237" spans="1:2">
      <c r="A237" s="264" t="s">
        <v>251</v>
      </c>
      <c r="B237" s="156">
        <v>10</v>
      </c>
    </row>
    <row r="238" spans="1:2">
      <c r="A238" s="264" t="s">
        <v>252</v>
      </c>
      <c r="B238" s="30">
        <v>10</v>
      </c>
    </row>
    <row r="239" spans="1:2">
      <c r="A239" s="243"/>
      <c r="B239" s="29"/>
    </row>
    <row r="240" spans="1:2">
      <c r="A240" s="243" t="s">
        <v>321</v>
      </c>
      <c r="B240" s="29">
        <v>14</v>
      </c>
    </row>
    <row r="241" spans="1:2">
      <c r="A241" s="243" t="s">
        <v>322</v>
      </c>
      <c r="B241" s="29">
        <v>14</v>
      </c>
    </row>
    <row r="242" spans="1:2">
      <c r="A242" s="243" t="s">
        <v>323</v>
      </c>
      <c r="B242" s="29">
        <v>14</v>
      </c>
    </row>
    <row r="243" spans="1:2">
      <c r="A243" s="267"/>
      <c r="B243" s="29"/>
    </row>
    <row r="244" spans="1:2">
      <c r="A244" s="279" t="s">
        <v>142</v>
      </c>
      <c r="B244" s="156"/>
    </row>
    <row r="245" spans="1:2">
      <c r="A245" s="273" t="s">
        <v>253</v>
      </c>
      <c r="B245" s="30">
        <v>12</v>
      </c>
    </row>
    <row r="246" spans="1:2">
      <c r="A246" s="273" t="s">
        <v>254</v>
      </c>
      <c r="B246" s="119">
        <v>12</v>
      </c>
    </row>
    <row r="247" spans="1:2">
      <c r="A247" s="271" t="s">
        <v>255</v>
      </c>
      <c r="B247" s="47">
        <v>12</v>
      </c>
    </row>
    <row r="248" spans="1:2">
      <c r="A248" s="273" t="s">
        <v>256</v>
      </c>
      <c r="B248" s="47">
        <v>12</v>
      </c>
    </row>
    <row r="249" spans="1:2">
      <c r="A249" s="273" t="s">
        <v>257</v>
      </c>
      <c r="B249" s="47">
        <v>12</v>
      </c>
    </row>
    <row r="250" spans="1:2">
      <c r="A250" s="273" t="s">
        <v>258</v>
      </c>
      <c r="B250" s="47">
        <v>12</v>
      </c>
    </row>
    <row r="251" spans="1:2">
      <c r="A251" s="273" t="s">
        <v>259</v>
      </c>
      <c r="B251" s="47">
        <v>12</v>
      </c>
    </row>
    <row r="252" spans="1:2">
      <c r="A252" s="273" t="s">
        <v>260</v>
      </c>
      <c r="B252" s="47">
        <v>12</v>
      </c>
    </row>
    <row r="253" spans="1:2">
      <c r="A253" s="273" t="s">
        <v>261</v>
      </c>
      <c r="B253" s="47">
        <v>12</v>
      </c>
    </row>
    <row r="254" spans="1:2">
      <c r="A254" s="269" t="s">
        <v>262</v>
      </c>
      <c r="B254" s="47">
        <v>12</v>
      </c>
    </row>
    <row r="255" spans="1:2">
      <c r="A255" s="264"/>
      <c r="B255" s="144"/>
    </row>
    <row r="256" spans="1:2">
      <c r="A256" s="264" t="s">
        <v>263</v>
      </c>
      <c r="B256" s="47">
        <v>12</v>
      </c>
    </row>
    <row r="257" spans="1:2">
      <c r="A257" s="264" t="s">
        <v>264</v>
      </c>
      <c r="B257" s="47">
        <v>12</v>
      </c>
    </row>
    <row r="258" spans="1:2">
      <c r="A258" s="264" t="s">
        <v>265</v>
      </c>
      <c r="B258" s="47">
        <v>12</v>
      </c>
    </row>
    <row r="259" spans="1:2">
      <c r="A259" s="264" t="s">
        <v>266</v>
      </c>
      <c r="B259" s="47">
        <v>12</v>
      </c>
    </row>
    <row r="260" spans="1:2">
      <c r="A260" s="264" t="s">
        <v>267</v>
      </c>
      <c r="B260" s="47">
        <v>12</v>
      </c>
    </row>
    <row r="261" spans="1:2">
      <c r="A261" s="264" t="s">
        <v>324</v>
      </c>
      <c r="B261" s="47">
        <v>12</v>
      </c>
    </row>
    <row r="262" spans="1:2">
      <c r="A262" s="264" t="s">
        <v>325</v>
      </c>
      <c r="B262" s="47">
        <v>12</v>
      </c>
    </row>
    <row r="263" spans="1:2">
      <c r="A263" s="264" t="s">
        <v>326</v>
      </c>
      <c r="B263" s="47">
        <v>12</v>
      </c>
    </row>
    <row r="264" spans="1:2">
      <c r="A264" s="264" t="s">
        <v>327</v>
      </c>
      <c r="B264" s="47">
        <v>12</v>
      </c>
    </row>
    <row r="265" spans="1:2">
      <c r="A265" s="264" t="s">
        <v>328</v>
      </c>
      <c r="B265" s="47">
        <v>12</v>
      </c>
    </row>
    <row r="266" spans="1:2">
      <c r="A266" s="260"/>
      <c r="B266" s="261"/>
    </row>
    <row r="267" spans="1:2">
      <c r="A267" s="264" t="s">
        <v>329</v>
      </c>
      <c r="B267" s="47">
        <v>25</v>
      </c>
    </row>
    <row r="268" spans="1:2">
      <c r="A268" s="264" t="s">
        <v>330</v>
      </c>
      <c r="B268" s="47">
        <v>25</v>
      </c>
    </row>
    <row r="269" spans="1:2">
      <c r="A269" s="264" t="s">
        <v>331</v>
      </c>
      <c r="B269" s="47">
        <v>25</v>
      </c>
    </row>
    <row r="270" spans="1:2">
      <c r="A270" s="264" t="s">
        <v>332</v>
      </c>
      <c r="B270" s="47">
        <v>25</v>
      </c>
    </row>
    <row r="271" spans="1:2">
      <c r="A271" s="264" t="s">
        <v>333</v>
      </c>
      <c r="B271" s="47">
        <v>25</v>
      </c>
    </row>
    <row r="272" spans="1:2">
      <c r="A272" s="264" t="s">
        <v>334</v>
      </c>
      <c r="B272" s="47">
        <v>25</v>
      </c>
    </row>
    <row r="273" spans="1:2">
      <c r="A273" s="264" t="s">
        <v>335</v>
      </c>
      <c r="B273" s="47">
        <v>25</v>
      </c>
    </row>
    <row r="274" spans="1:2">
      <c r="A274" s="264" t="s">
        <v>336</v>
      </c>
      <c r="B274" s="47">
        <v>25</v>
      </c>
    </row>
    <row r="275" spans="1:2">
      <c r="A275" s="264" t="s">
        <v>337</v>
      </c>
      <c r="B275" s="47">
        <v>25</v>
      </c>
    </row>
    <row r="276" spans="1:2">
      <c r="A276" s="264" t="s">
        <v>338</v>
      </c>
      <c r="B276" s="47">
        <v>25</v>
      </c>
    </row>
    <row r="277" spans="1:2">
      <c r="A277" s="264"/>
      <c r="B277" s="47"/>
    </row>
    <row r="278" spans="1:2">
      <c r="A278" s="264" t="s">
        <v>339</v>
      </c>
      <c r="B278" s="47">
        <v>35</v>
      </c>
    </row>
    <row r="279" spans="1:2">
      <c r="A279" s="264" t="s">
        <v>340</v>
      </c>
      <c r="B279" s="47">
        <v>35</v>
      </c>
    </row>
    <row r="280" spans="1:2">
      <c r="A280" s="264" t="s">
        <v>341</v>
      </c>
      <c r="B280" s="47">
        <v>35</v>
      </c>
    </row>
    <row r="281" spans="1:2">
      <c r="A281" s="264" t="s">
        <v>342</v>
      </c>
      <c r="B281" s="47">
        <v>35</v>
      </c>
    </row>
    <row r="282" spans="1:2">
      <c r="A282" s="264" t="s">
        <v>343</v>
      </c>
      <c r="B282" s="47">
        <v>35</v>
      </c>
    </row>
    <row r="283" spans="1:2">
      <c r="A283" s="260"/>
      <c r="B283" s="156"/>
    </row>
    <row r="284" spans="1:2">
      <c r="A284" s="264" t="s">
        <v>268</v>
      </c>
      <c r="B284" s="47">
        <v>40</v>
      </c>
    </row>
    <row r="285" spans="1:2">
      <c r="A285" s="264" t="s">
        <v>269</v>
      </c>
      <c r="B285" s="47">
        <v>40</v>
      </c>
    </row>
    <row r="286" spans="1:2">
      <c r="A286" s="264" t="s">
        <v>270</v>
      </c>
      <c r="B286" s="47">
        <v>40</v>
      </c>
    </row>
    <row r="287" spans="1:2">
      <c r="A287" s="264" t="s">
        <v>271</v>
      </c>
      <c r="B287" s="47">
        <v>40</v>
      </c>
    </row>
    <row r="288" spans="1:2">
      <c r="A288" s="264" t="s">
        <v>272</v>
      </c>
      <c r="B288" s="47">
        <v>40</v>
      </c>
    </row>
    <row r="289" spans="1:2">
      <c r="A289" s="264" t="s">
        <v>273</v>
      </c>
      <c r="B289" s="47">
        <v>40</v>
      </c>
    </row>
    <row r="290" spans="1:2">
      <c r="A290" s="264" t="s">
        <v>274</v>
      </c>
      <c r="B290" s="47">
        <v>40</v>
      </c>
    </row>
    <row r="291" spans="1:2">
      <c r="A291" s="264" t="s">
        <v>275</v>
      </c>
      <c r="B291" s="47">
        <v>40</v>
      </c>
    </row>
    <row r="292" spans="1:2">
      <c r="A292" s="264" t="s">
        <v>276</v>
      </c>
      <c r="B292" s="47">
        <v>40</v>
      </c>
    </row>
    <row r="293" spans="1:2">
      <c r="A293" s="264" t="s">
        <v>277</v>
      </c>
      <c r="B293" s="47">
        <v>40</v>
      </c>
    </row>
    <row r="294" spans="1:2">
      <c r="A294" s="264" t="s">
        <v>344</v>
      </c>
      <c r="B294" s="47">
        <v>40</v>
      </c>
    </row>
    <row r="295" spans="1:2">
      <c r="A295" s="264" t="s">
        <v>345</v>
      </c>
      <c r="B295" s="47">
        <v>40</v>
      </c>
    </row>
    <row r="296" spans="1:2">
      <c r="A296" s="264" t="s">
        <v>346</v>
      </c>
      <c r="B296" s="47">
        <v>40</v>
      </c>
    </row>
    <row r="297" spans="1:2">
      <c r="A297" s="264" t="s">
        <v>347</v>
      </c>
      <c r="B297" s="47">
        <v>40</v>
      </c>
    </row>
    <row r="298" spans="1:2">
      <c r="A298" s="264" t="s">
        <v>348</v>
      </c>
      <c r="B298" s="47">
        <v>40</v>
      </c>
    </row>
    <row r="299" spans="1:2">
      <c r="A299" s="260"/>
      <c r="B299" s="156"/>
    </row>
    <row r="300" spans="1:2">
      <c r="A300" s="279" t="s">
        <v>141</v>
      </c>
      <c r="B300" s="156"/>
    </row>
    <row r="301" spans="1:2">
      <c r="A301" s="272" t="s">
        <v>121</v>
      </c>
      <c r="B301" s="47">
        <v>30</v>
      </c>
    </row>
    <row r="302" spans="1:2">
      <c r="A302" s="272" t="s">
        <v>122</v>
      </c>
      <c r="B302" s="47">
        <v>30</v>
      </c>
    </row>
    <row r="303" spans="1:2">
      <c r="A303" s="272" t="s">
        <v>123</v>
      </c>
      <c r="B303" s="47">
        <v>30</v>
      </c>
    </row>
    <row r="304" spans="1:2">
      <c r="A304" s="272" t="s">
        <v>124</v>
      </c>
      <c r="B304" s="47">
        <v>30</v>
      </c>
    </row>
    <row r="305" spans="1:2">
      <c r="A305" s="277" t="s">
        <v>125</v>
      </c>
      <c r="B305" s="49">
        <v>30</v>
      </c>
    </row>
    <row r="306" spans="1:2">
      <c r="A306" s="267"/>
      <c r="B306" s="123"/>
    </row>
    <row r="307" spans="1:2">
      <c r="A307" s="279" t="s">
        <v>140</v>
      </c>
      <c r="B307" s="156"/>
    </row>
    <row r="308" spans="1:2">
      <c r="A308" s="278" t="s">
        <v>126</v>
      </c>
      <c r="B308" s="50">
        <v>1</v>
      </c>
    </row>
    <row r="309" spans="1:2">
      <c r="A309" s="272" t="s">
        <v>127</v>
      </c>
      <c r="B309" s="47">
        <v>2</v>
      </c>
    </row>
    <row r="310" spans="1:2">
      <c r="A310" s="272" t="s">
        <v>129</v>
      </c>
      <c r="B310" s="47">
        <v>3</v>
      </c>
    </row>
    <row r="311" spans="1:2">
      <c r="A311" s="277" t="s">
        <v>128</v>
      </c>
      <c r="B311" s="49">
        <v>4</v>
      </c>
    </row>
    <row r="312" spans="1:2">
      <c r="A312" s="267"/>
      <c r="B312" s="123"/>
    </row>
    <row r="313" spans="1:2">
      <c r="A313" s="279" t="s">
        <v>130</v>
      </c>
      <c r="B313" s="156"/>
    </row>
    <row r="314" spans="1:2">
      <c r="A314" s="278" t="s">
        <v>131</v>
      </c>
      <c r="B314" s="50">
        <v>10</v>
      </c>
    </row>
    <row r="315" spans="1:2">
      <c r="A315" s="272" t="s">
        <v>132</v>
      </c>
      <c r="B315" s="47">
        <v>10</v>
      </c>
    </row>
    <row r="316" spans="1:2">
      <c r="A316" s="272" t="s">
        <v>133</v>
      </c>
      <c r="B316" s="47">
        <v>10</v>
      </c>
    </row>
    <row r="317" spans="1:2">
      <c r="A317" s="277" t="s">
        <v>134</v>
      </c>
      <c r="B317" s="49">
        <v>18</v>
      </c>
    </row>
    <row r="318" spans="1:2">
      <c r="A318" s="267"/>
      <c r="B318" s="123"/>
    </row>
    <row r="319" spans="1:2">
      <c r="A319" s="185" t="s">
        <v>278</v>
      </c>
      <c r="B319" s="123"/>
    </row>
    <row r="320" spans="1:2">
      <c r="A320" s="264" t="s">
        <v>279</v>
      </c>
      <c r="B320" s="47">
        <v>30</v>
      </c>
    </row>
    <row r="321" spans="1:2">
      <c r="A321" s="264" t="s">
        <v>280</v>
      </c>
      <c r="B321" s="47">
        <v>40</v>
      </c>
    </row>
    <row r="322" spans="1:2">
      <c r="A322" s="267"/>
      <c r="B322" s="123"/>
    </row>
    <row r="323" spans="1:2">
      <c r="A323" s="185" t="s">
        <v>135</v>
      </c>
      <c r="B323" s="156"/>
    </row>
    <row r="324" spans="1:2">
      <c r="A324" s="278" t="s">
        <v>136</v>
      </c>
      <c r="B324" s="50">
        <v>50</v>
      </c>
    </row>
    <row r="325" spans="1:2">
      <c r="A325" s="272" t="s">
        <v>137</v>
      </c>
      <c r="B325" s="47">
        <v>55</v>
      </c>
    </row>
    <row r="326" spans="1:2">
      <c r="A326" s="272" t="s">
        <v>138</v>
      </c>
      <c r="B326" s="47">
        <v>60</v>
      </c>
    </row>
    <row r="327" spans="1:2">
      <c r="A327" s="277" t="s">
        <v>139</v>
      </c>
      <c r="B327" s="49">
        <v>65</v>
      </c>
    </row>
    <row r="328" spans="1:2">
      <c r="A328" s="260"/>
    </row>
    <row r="329" spans="1:2">
      <c r="A329" s="280" t="s">
        <v>144</v>
      </c>
    </row>
    <row r="330" spans="1:2">
      <c r="A330" s="268" t="s">
        <v>145</v>
      </c>
    </row>
    <row r="331" spans="1:2">
      <c r="A331" s="281" t="s">
        <v>103</v>
      </c>
      <c r="B331" s="32">
        <v>179</v>
      </c>
    </row>
    <row r="332" spans="1:2">
      <c r="A332" s="260"/>
      <c r="B332" s="32"/>
    </row>
    <row r="333" spans="1:2">
      <c r="A333" s="278" t="s">
        <v>104</v>
      </c>
      <c r="B333" s="32">
        <v>179</v>
      </c>
    </row>
    <row r="334" spans="1:2">
      <c r="A334" s="272" t="s">
        <v>105</v>
      </c>
      <c r="B334" s="32">
        <v>179</v>
      </c>
    </row>
    <row r="335" spans="1:2">
      <c r="A335" s="277" t="s">
        <v>106</v>
      </c>
      <c r="B335" s="32">
        <v>179</v>
      </c>
    </row>
    <row r="336" spans="1:2">
      <c r="A336" s="260"/>
      <c r="B336" s="32"/>
    </row>
    <row r="337" spans="1:2">
      <c r="A337" s="278" t="s">
        <v>107</v>
      </c>
      <c r="B337" s="32">
        <v>179</v>
      </c>
    </row>
    <row r="338" spans="1:2">
      <c r="A338" s="272" t="s">
        <v>108</v>
      </c>
      <c r="B338" s="32">
        <v>179</v>
      </c>
    </row>
    <row r="339" spans="1:2">
      <c r="A339" s="277" t="s">
        <v>109</v>
      </c>
      <c r="B339" s="32">
        <v>179</v>
      </c>
    </row>
    <row r="340" spans="1:2">
      <c r="A340" s="260"/>
      <c r="B340" s="32"/>
    </row>
    <row r="341" spans="1:2">
      <c r="A341" s="278" t="s">
        <v>110</v>
      </c>
      <c r="B341" s="32">
        <v>179</v>
      </c>
    </row>
    <row r="342" spans="1:2">
      <c r="A342" s="277" t="s">
        <v>111</v>
      </c>
      <c r="B342" s="32">
        <v>179</v>
      </c>
    </row>
    <row r="343" spans="1:2">
      <c r="A343" s="267"/>
      <c r="B343" s="32"/>
    </row>
    <row r="344" spans="1:2">
      <c r="A344" s="268" t="s">
        <v>361</v>
      </c>
      <c r="B344" s="32"/>
    </row>
    <row r="345" spans="1:2">
      <c r="A345" s="265" t="s">
        <v>84</v>
      </c>
      <c r="B345" s="32">
        <v>186</v>
      </c>
    </row>
    <row r="346" spans="1:2">
      <c r="A346" s="260"/>
      <c r="B346" s="32"/>
    </row>
    <row r="347" spans="1:2">
      <c r="A347" s="262" t="s">
        <v>85</v>
      </c>
      <c r="B347" s="32">
        <v>191</v>
      </c>
    </row>
    <row r="348" spans="1:2">
      <c r="A348" s="256" t="s">
        <v>86</v>
      </c>
      <c r="B348" s="32">
        <v>191</v>
      </c>
    </row>
    <row r="349" spans="1:2">
      <c r="A349" s="256" t="s">
        <v>87</v>
      </c>
      <c r="B349" s="32">
        <v>191</v>
      </c>
    </row>
    <row r="350" spans="1:2">
      <c r="A350" s="258" t="s">
        <v>88</v>
      </c>
      <c r="B350" s="32">
        <v>191</v>
      </c>
    </row>
    <row r="351" spans="1:2">
      <c r="A351" s="260"/>
      <c r="B351" s="32"/>
    </row>
    <row r="352" spans="1:2">
      <c r="A352" s="262" t="s">
        <v>89</v>
      </c>
      <c r="B352" s="32">
        <v>191</v>
      </c>
    </row>
    <row r="353" spans="1:2">
      <c r="A353" s="256" t="s">
        <v>90</v>
      </c>
      <c r="B353" s="32">
        <v>191</v>
      </c>
    </row>
    <row r="354" spans="1:2">
      <c r="A354" s="258" t="s">
        <v>91</v>
      </c>
      <c r="B354" s="32">
        <v>191</v>
      </c>
    </row>
    <row r="355" spans="1:2">
      <c r="A355" s="260"/>
      <c r="B355" s="32"/>
    </row>
    <row r="356" spans="1:2">
      <c r="A356" s="262" t="s">
        <v>92</v>
      </c>
      <c r="B356" s="32">
        <v>191</v>
      </c>
    </row>
    <row r="357" spans="1:2">
      <c r="A357" s="258" t="s">
        <v>93</v>
      </c>
      <c r="B357" s="32">
        <v>191</v>
      </c>
    </row>
    <row r="358" spans="1:2">
      <c r="A358" s="260"/>
      <c r="B358" s="32"/>
    </row>
    <row r="359" spans="1:2">
      <c r="A359" s="262" t="s">
        <v>94</v>
      </c>
      <c r="B359" s="32">
        <v>191</v>
      </c>
    </row>
    <row r="360" spans="1:2">
      <c r="A360" s="256" t="s">
        <v>95</v>
      </c>
      <c r="B360" s="32">
        <v>191</v>
      </c>
    </row>
    <row r="361" spans="1:2">
      <c r="A361" s="258" t="s">
        <v>96</v>
      </c>
      <c r="B361" s="32">
        <v>191</v>
      </c>
    </row>
    <row r="362" spans="1:2">
      <c r="A362" s="260"/>
      <c r="B362" s="32"/>
    </row>
    <row r="363" spans="1:2">
      <c r="A363" s="262" t="s">
        <v>97</v>
      </c>
      <c r="B363" s="32">
        <v>191</v>
      </c>
    </row>
    <row r="364" spans="1:2">
      <c r="A364" s="258" t="s">
        <v>99</v>
      </c>
      <c r="B364" s="32">
        <v>191</v>
      </c>
    </row>
    <row r="365" spans="1:2">
      <c r="A365" s="267"/>
      <c r="B365" s="32"/>
    </row>
    <row r="366" spans="1:2">
      <c r="A366" s="268" t="s">
        <v>349</v>
      </c>
      <c r="B366" s="32"/>
    </row>
    <row r="367" spans="1:2">
      <c r="A367" s="262" t="s">
        <v>350</v>
      </c>
      <c r="B367" s="32">
        <v>193</v>
      </c>
    </row>
    <row r="368" spans="1:2">
      <c r="A368" s="260"/>
      <c r="B368" s="32"/>
    </row>
    <row r="369" spans="1:2">
      <c r="A369" s="262" t="s">
        <v>351</v>
      </c>
      <c r="B369" s="32">
        <v>197</v>
      </c>
    </row>
    <row r="370" spans="1:2">
      <c r="A370" s="260"/>
      <c r="B370" s="32"/>
    </row>
    <row r="371" spans="1:2">
      <c r="A371" s="262" t="s">
        <v>352</v>
      </c>
      <c r="B371" s="32">
        <v>197</v>
      </c>
    </row>
    <row r="372" spans="1:2">
      <c r="A372" s="260"/>
      <c r="B372" s="32"/>
    </row>
    <row r="373" spans="1:2">
      <c r="A373" s="265" t="s">
        <v>353</v>
      </c>
      <c r="B373" s="32">
        <v>202</v>
      </c>
    </row>
    <row r="374" spans="1:2">
      <c r="A374" s="260"/>
      <c r="B374" s="32"/>
    </row>
    <row r="375" spans="1:2">
      <c r="A375" s="265" t="s">
        <v>354</v>
      </c>
      <c r="B375" s="32">
        <v>202</v>
      </c>
    </row>
    <row r="376" spans="1:2">
      <c r="A376" s="260"/>
      <c r="B376" s="32"/>
    </row>
    <row r="377" spans="1:2">
      <c r="A377" s="265" t="s">
        <v>355</v>
      </c>
      <c r="B377" s="32">
        <v>202</v>
      </c>
    </row>
    <row r="378" spans="1:2">
      <c r="A378" s="260"/>
      <c r="B378" s="32"/>
    </row>
    <row r="379" spans="1:2">
      <c r="A379" s="265" t="s">
        <v>356</v>
      </c>
      <c r="B379" s="32">
        <v>202</v>
      </c>
    </row>
    <row r="380" spans="1:2">
      <c r="A380" s="260"/>
      <c r="B380" s="32"/>
    </row>
    <row r="381" spans="1:2">
      <c r="A381" s="265" t="s">
        <v>357</v>
      </c>
      <c r="B381" s="32">
        <v>202</v>
      </c>
    </row>
    <row r="382" spans="1:2">
      <c r="A382" s="256"/>
      <c r="B382" s="32"/>
    </row>
    <row r="383" spans="1:2">
      <c r="A383" s="256" t="s">
        <v>359</v>
      </c>
      <c r="B383" s="32">
        <v>202</v>
      </c>
    </row>
    <row r="384" spans="1:2">
      <c r="A384" s="256"/>
      <c r="B384" s="32"/>
    </row>
    <row r="385" spans="1:2">
      <c r="A385" s="256" t="s">
        <v>358</v>
      </c>
      <c r="B385" s="32">
        <v>202</v>
      </c>
    </row>
    <row r="386" spans="1:2">
      <c r="A386" s="256"/>
      <c r="B386" s="32"/>
    </row>
    <row r="387" spans="1:2">
      <c r="A387" s="259" t="s">
        <v>360</v>
      </c>
      <c r="B387" s="32">
        <v>202</v>
      </c>
    </row>
    <row r="388" spans="1:2">
      <c r="A388" s="267"/>
      <c r="B388" s="32"/>
    </row>
    <row r="389" spans="1:2">
      <c r="A389" s="279" t="s">
        <v>150</v>
      </c>
      <c r="B389" s="32"/>
    </row>
    <row r="390" spans="1:2">
      <c r="A390" s="278" t="s">
        <v>113</v>
      </c>
      <c r="B390" s="32">
        <v>209</v>
      </c>
    </row>
    <row r="391" spans="1:2">
      <c r="A391" s="272" t="s">
        <v>114</v>
      </c>
      <c r="B391" s="32">
        <v>209</v>
      </c>
    </row>
    <row r="392" spans="1:2">
      <c r="A392" s="277" t="s">
        <v>115</v>
      </c>
      <c r="B392" s="32">
        <v>213</v>
      </c>
    </row>
    <row r="393" spans="1:2">
      <c r="A393" s="260"/>
      <c r="B393" s="32"/>
    </row>
    <row r="394" spans="1:2">
      <c r="A394" s="278" t="s">
        <v>116</v>
      </c>
      <c r="B394" s="32">
        <v>213</v>
      </c>
    </row>
    <row r="395" spans="1:2">
      <c r="A395" s="272" t="s">
        <v>117</v>
      </c>
      <c r="B395" s="32">
        <v>213</v>
      </c>
    </row>
    <row r="396" spans="1:2">
      <c r="A396" s="260"/>
      <c r="B396" s="32"/>
    </row>
    <row r="397" spans="1:2">
      <c r="A397" s="272" t="s">
        <v>118</v>
      </c>
      <c r="B397" s="32">
        <v>213</v>
      </c>
    </row>
    <row r="398" spans="1:2">
      <c r="A398" s="277" t="s">
        <v>119</v>
      </c>
      <c r="B398" s="32">
        <v>224</v>
      </c>
    </row>
    <row r="399" spans="1:2">
      <c r="A399" s="260"/>
      <c r="B399" s="32"/>
    </row>
    <row r="400" spans="1:2">
      <c r="A400" s="272" t="s">
        <v>120</v>
      </c>
      <c r="B400" s="32">
        <v>224</v>
      </c>
    </row>
    <row r="401" spans="1:2">
      <c r="A401" s="270"/>
      <c r="B401" s="32"/>
    </row>
    <row r="402" spans="1:2">
      <c r="A402" s="170" t="s">
        <v>225</v>
      </c>
      <c r="B402" s="32"/>
    </row>
    <row r="403" spans="1:2">
      <c r="A403" s="273" t="s">
        <v>282</v>
      </c>
      <c r="B403" s="32">
        <v>107</v>
      </c>
    </row>
    <row r="404" spans="1:2">
      <c r="A404" s="276" t="s">
        <v>283</v>
      </c>
      <c r="B404" s="32">
        <v>107</v>
      </c>
    </row>
    <row r="405" spans="1:2">
      <c r="A405" s="260"/>
      <c r="B405" s="32"/>
    </row>
    <row r="406" spans="1:2">
      <c r="A406" s="273" t="s">
        <v>284</v>
      </c>
      <c r="B406" s="32">
        <v>107</v>
      </c>
    </row>
    <row r="407" spans="1:2">
      <c r="A407" s="271" t="s">
        <v>285</v>
      </c>
      <c r="B407" s="32">
        <v>107</v>
      </c>
    </row>
    <row r="408" spans="1:2">
      <c r="A408" s="276" t="s">
        <v>286</v>
      </c>
      <c r="B408" s="32">
        <v>107</v>
      </c>
    </row>
    <row r="409" spans="1:2">
      <c r="A409" s="260"/>
      <c r="B409" s="32"/>
    </row>
    <row r="410" spans="1:2">
      <c r="A410" s="273" t="s">
        <v>287</v>
      </c>
      <c r="B410" s="32">
        <v>110</v>
      </c>
    </row>
    <row r="411" spans="1:2">
      <c r="A411" s="271" t="s">
        <v>288</v>
      </c>
      <c r="B411" s="32">
        <v>110</v>
      </c>
    </row>
    <row r="412" spans="1:2">
      <c r="A412" s="271" t="s">
        <v>289</v>
      </c>
      <c r="B412" s="32">
        <v>110</v>
      </c>
    </row>
    <row r="413" spans="1:2">
      <c r="A413" s="260"/>
      <c r="B413" s="32"/>
    </row>
    <row r="414" spans="1:2">
      <c r="A414" s="271" t="s">
        <v>290</v>
      </c>
      <c r="B414" s="32">
        <v>110</v>
      </c>
    </row>
    <row r="415" spans="1:2">
      <c r="A415" s="271" t="s">
        <v>291</v>
      </c>
      <c r="B415" s="32">
        <v>110</v>
      </c>
    </row>
    <row r="416" spans="1:2">
      <c r="A416" s="260"/>
      <c r="B416" s="32"/>
    </row>
    <row r="417" spans="1:2">
      <c r="A417" s="273" t="s">
        <v>292</v>
      </c>
      <c r="B417" s="32">
        <v>113</v>
      </c>
    </row>
    <row r="418" spans="1:2">
      <c r="A418" s="273" t="s">
        <v>293</v>
      </c>
      <c r="B418" s="32">
        <v>113</v>
      </c>
    </row>
    <row r="419" spans="1:2">
      <c r="A419" s="260"/>
      <c r="B419" s="32"/>
    </row>
    <row r="420" spans="1:2">
      <c r="A420" s="273" t="s">
        <v>294</v>
      </c>
      <c r="B420" s="32">
        <v>113</v>
      </c>
    </row>
    <row r="421" spans="1:2">
      <c r="A421" s="273" t="s">
        <v>295</v>
      </c>
      <c r="B421" s="32">
        <v>113</v>
      </c>
    </row>
    <row r="422" spans="1:2">
      <c r="A422" s="260"/>
      <c r="B422" s="32"/>
    </row>
    <row r="423" spans="1:2">
      <c r="A423" s="269" t="s">
        <v>296</v>
      </c>
      <c r="B423" s="32">
        <v>113</v>
      </c>
    </row>
    <row r="424" spans="1:2">
      <c r="A424" s="260"/>
      <c r="B424" s="32"/>
    </row>
    <row r="425" spans="1:2">
      <c r="A425" s="271" t="s">
        <v>297</v>
      </c>
      <c r="B425" s="32">
        <v>113</v>
      </c>
    </row>
    <row r="426" spans="1:2">
      <c r="A426" s="275"/>
      <c r="B426" s="32"/>
    </row>
    <row r="427" spans="1:2">
      <c r="A427" s="271" t="s">
        <v>298</v>
      </c>
      <c r="B427" s="32">
        <v>113</v>
      </c>
    </row>
    <row r="428" spans="1:2">
      <c r="A428" s="260"/>
      <c r="B428" s="32"/>
    </row>
    <row r="429" spans="1:2">
      <c r="A429" s="268" t="s">
        <v>146</v>
      </c>
      <c r="B429" s="32"/>
    </row>
    <row r="430" spans="1:2">
      <c r="A430" s="265" t="s">
        <v>77</v>
      </c>
      <c r="B430" s="32">
        <v>192</v>
      </c>
    </row>
    <row r="431" spans="1:2">
      <c r="A431" s="260"/>
      <c r="B431" s="32"/>
    </row>
    <row r="432" spans="1:2">
      <c r="A432" s="262" t="s">
        <v>78</v>
      </c>
      <c r="B432" s="32">
        <v>192</v>
      </c>
    </row>
    <row r="433" spans="1:2">
      <c r="A433" s="260"/>
      <c r="B433" s="32"/>
    </row>
    <row r="434" spans="1:2">
      <c r="A434" s="256" t="s">
        <v>79</v>
      </c>
      <c r="B434" s="32">
        <v>192</v>
      </c>
    </row>
    <row r="435" spans="1:2">
      <c r="A435" s="256" t="s">
        <v>80</v>
      </c>
      <c r="B435" s="32">
        <v>192</v>
      </c>
    </row>
    <row r="436" spans="1:2">
      <c r="A436" s="258" t="s">
        <v>81</v>
      </c>
      <c r="B436" s="32">
        <v>192</v>
      </c>
    </row>
    <row r="437" spans="1:2">
      <c r="A437" s="260"/>
      <c r="B437" s="32"/>
    </row>
    <row r="438" spans="1:2">
      <c r="A438" s="265" t="s">
        <v>82</v>
      </c>
      <c r="B438" s="32">
        <v>192</v>
      </c>
    </row>
    <row r="439" spans="1:2">
      <c r="A439" s="260"/>
      <c r="B439" s="32"/>
    </row>
    <row r="440" spans="1:2">
      <c r="A440" s="265" t="s">
        <v>83</v>
      </c>
      <c r="B440" s="32">
        <v>192</v>
      </c>
    </row>
    <row r="441" spans="1:2">
      <c r="A441" s="267"/>
      <c r="B441" s="32"/>
    </row>
    <row r="442" spans="1:2">
      <c r="A442" s="268" t="s">
        <v>147</v>
      </c>
      <c r="B442" s="32"/>
    </row>
    <row r="443" spans="1:2">
      <c r="A443" s="265" t="s">
        <v>64</v>
      </c>
      <c r="B443" s="32">
        <v>192</v>
      </c>
    </row>
    <row r="444" spans="1:2">
      <c r="A444" s="260"/>
      <c r="B444" s="32"/>
    </row>
    <row r="445" spans="1:2">
      <c r="A445" s="262" t="s">
        <v>65</v>
      </c>
      <c r="B445" s="32">
        <v>192</v>
      </c>
    </row>
    <row r="446" spans="1:2">
      <c r="A446" s="256" t="s">
        <v>66</v>
      </c>
      <c r="B446" s="32">
        <v>192</v>
      </c>
    </row>
    <row r="447" spans="1:2">
      <c r="A447" s="256" t="s">
        <v>67</v>
      </c>
      <c r="B447" s="32">
        <v>192</v>
      </c>
    </row>
    <row r="448" spans="1:2">
      <c r="A448" s="258" t="s">
        <v>68</v>
      </c>
      <c r="B448" s="32">
        <v>192</v>
      </c>
    </row>
    <row r="449" spans="1:2">
      <c r="A449" s="260"/>
      <c r="B449" s="32"/>
    </row>
    <row r="450" spans="1:2">
      <c r="A450" s="262" t="s">
        <v>69</v>
      </c>
      <c r="B450" s="32">
        <v>192</v>
      </c>
    </row>
    <row r="451" spans="1:2">
      <c r="A451" s="256" t="s">
        <v>70</v>
      </c>
      <c r="B451" s="32">
        <v>192</v>
      </c>
    </row>
    <row r="452" spans="1:2">
      <c r="A452" s="256" t="s">
        <v>71</v>
      </c>
      <c r="B452" s="32">
        <v>192</v>
      </c>
    </row>
    <row r="453" spans="1:2">
      <c r="A453" s="256" t="s">
        <v>72</v>
      </c>
      <c r="B453" s="32">
        <v>192</v>
      </c>
    </row>
    <row r="454" spans="1:2">
      <c r="A454" s="258" t="s">
        <v>73</v>
      </c>
      <c r="B454" s="32">
        <v>192</v>
      </c>
    </row>
    <row r="455" spans="1:2">
      <c r="A455" s="260"/>
      <c r="B455" s="32"/>
    </row>
    <row r="456" spans="1:2">
      <c r="A456" s="262" t="s">
        <v>74</v>
      </c>
      <c r="B456" s="32">
        <v>192</v>
      </c>
    </row>
    <row r="457" spans="1:2">
      <c r="A457" s="258" t="s">
        <v>75</v>
      </c>
      <c r="B457" s="32">
        <v>192</v>
      </c>
    </row>
    <row r="458" spans="1:2">
      <c r="A458" s="260"/>
      <c r="B458" s="32"/>
    </row>
    <row r="459" spans="1:2">
      <c r="A459" s="262" t="s">
        <v>76</v>
      </c>
      <c r="B459" s="32">
        <v>192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D61B495DF6584D9589EF1F5AF092ED" ma:contentTypeVersion="0" ma:contentTypeDescription="Create a new document." ma:contentTypeScope="" ma:versionID="75671115bf73d1046f309c4f74577ff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2AFB2D-851D-495C-9ED6-563DB9A824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DF3C3F-8B6E-4341-88CC-2A5E93D24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1F08576-E0AC-4E51-B029-F64211698BF2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Winston Preseason Order Form</vt:lpstr>
      <vt:lpstr>Level 1</vt:lpstr>
      <vt:lpstr>Level 2</vt:lpstr>
      <vt:lpstr>Level 3</vt:lpstr>
      <vt:lpstr>Level 4</vt:lpstr>
      <vt:lpstr>Level 5</vt:lpstr>
    </vt:vector>
  </TitlesOfParts>
  <Company>Fisrt Madison Valley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Sam Spillane</cp:lastModifiedBy>
  <cp:lastPrinted>2013-08-28T19:48:00Z</cp:lastPrinted>
  <dcterms:created xsi:type="dcterms:W3CDTF">2002-02-14T23:26:15Z</dcterms:created>
  <dcterms:modified xsi:type="dcterms:W3CDTF">2015-09-21T15:35:11Z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0x01010014D61B495DF6584D9589EF1F5AF092ED</vt:lpwstr>
  </property>
</Properties>
</file>