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date1904="1" showInkAnnotation="0" autoCompressPictures="0"/>
  <bookViews>
    <workbookView xWindow="860" yWindow="40" windowWidth="21640" windowHeight="14640" tabRatio="500"/>
  </bookViews>
  <sheets>
    <sheet name="SPRING '16- Ship #1" sheetId="9" r:id="rId1"/>
    <sheet name="SPRING '16- Ship #2" sheetId="10" r:id="rId2"/>
    <sheet name="SPRING '16- Ship #3" sheetId="11" r:id="rId3"/>
  </sheets>
  <definedNames>
    <definedName name="_xlnm.Print_Area" localSheetId="0">'SPRING ''16- Ship #1'!$A$1:$K$244</definedName>
    <definedName name="_xlnm.Print_Area" localSheetId="1">'SPRING ''16- Ship #2'!$A$1:$K$245</definedName>
    <definedName name="_xlnm.Print_Area" localSheetId="2">'SPRING ''16- Ship #3'!$A$1:$K$245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11" l="1"/>
  <c r="J10" i="11"/>
  <c r="K9" i="10"/>
  <c r="J9" i="10"/>
  <c r="I233" i="11"/>
  <c r="K233" i="11"/>
  <c r="I232" i="11"/>
  <c r="K232" i="11"/>
  <c r="I231" i="11"/>
  <c r="K231" i="11"/>
  <c r="I230" i="11"/>
  <c r="K230" i="11"/>
  <c r="I229" i="11"/>
  <c r="K229" i="11"/>
  <c r="I228" i="11"/>
  <c r="K228" i="11"/>
  <c r="I227" i="11"/>
  <c r="K227" i="11"/>
  <c r="I226" i="11"/>
  <c r="K226" i="11"/>
  <c r="I225" i="11"/>
  <c r="K225" i="11"/>
  <c r="I224" i="11"/>
  <c r="K224" i="11"/>
  <c r="I223" i="11"/>
  <c r="K223" i="11"/>
  <c r="I222" i="11"/>
  <c r="K222" i="11"/>
  <c r="I221" i="11"/>
  <c r="K221" i="11"/>
  <c r="I220" i="11"/>
  <c r="K220" i="11"/>
  <c r="I219" i="11"/>
  <c r="K219" i="11"/>
  <c r="I218" i="11"/>
  <c r="K218" i="11"/>
  <c r="I217" i="11"/>
  <c r="K217" i="11"/>
  <c r="I216" i="11"/>
  <c r="K216" i="11"/>
  <c r="I215" i="11"/>
  <c r="K215" i="11"/>
  <c r="I214" i="11"/>
  <c r="K214" i="11"/>
  <c r="K234" i="11"/>
  <c r="I209" i="11"/>
  <c r="H209" i="11"/>
  <c r="K209" i="11"/>
  <c r="I208" i="11"/>
  <c r="H208" i="11"/>
  <c r="K208" i="11"/>
  <c r="I207" i="11"/>
  <c r="H207" i="11"/>
  <c r="K207" i="11"/>
  <c r="I203" i="11"/>
  <c r="H203" i="11"/>
  <c r="K203" i="11"/>
  <c r="I199" i="11"/>
  <c r="H199" i="11"/>
  <c r="K199" i="11"/>
  <c r="I195" i="11"/>
  <c r="H195" i="11"/>
  <c r="K195" i="11"/>
  <c r="I191" i="11"/>
  <c r="H191" i="11"/>
  <c r="K191" i="11"/>
  <c r="K210" i="11"/>
  <c r="I184" i="11"/>
  <c r="H184" i="11"/>
  <c r="K184" i="11"/>
  <c r="I180" i="11"/>
  <c r="H180" i="11"/>
  <c r="K180" i="11"/>
  <c r="I176" i="11"/>
  <c r="H176" i="11"/>
  <c r="K176" i="11"/>
  <c r="I172" i="11"/>
  <c r="H172" i="11"/>
  <c r="K172" i="11"/>
  <c r="I168" i="11"/>
  <c r="H168" i="11"/>
  <c r="K168" i="11"/>
  <c r="I164" i="11"/>
  <c r="H164" i="11"/>
  <c r="K164" i="11"/>
  <c r="I160" i="11"/>
  <c r="H160" i="11"/>
  <c r="K160" i="11"/>
  <c r="I156" i="11"/>
  <c r="H156" i="11"/>
  <c r="K156" i="11"/>
  <c r="I152" i="11"/>
  <c r="H152" i="11"/>
  <c r="K152" i="11"/>
  <c r="K187" i="11"/>
  <c r="H145" i="11"/>
  <c r="K145" i="11"/>
  <c r="H141" i="11"/>
  <c r="K141" i="11"/>
  <c r="H137" i="11"/>
  <c r="K137" i="11"/>
  <c r="I133" i="11"/>
  <c r="H133" i="11"/>
  <c r="K133" i="11"/>
  <c r="H129" i="11"/>
  <c r="K129" i="11"/>
  <c r="H125" i="11"/>
  <c r="K125" i="11"/>
  <c r="I121" i="11"/>
  <c r="H121" i="11"/>
  <c r="K121" i="11"/>
  <c r="I117" i="11"/>
  <c r="H117" i="11"/>
  <c r="K117" i="11"/>
  <c r="I113" i="11"/>
  <c r="H113" i="11"/>
  <c r="K113" i="11"/>
  <c r="I109" i="11"/>
  <c r="H109" i="11"/>
  <c r="K109" i="11"/>
  <c r="I105" i="11"/>
  <c r="H105" i="11"/>
  <c r="K105" i="11"/>
  <c r="I101" i="11"/>
  <c r="H101" i="11"/>
  <c r="K101" i="11"/>
  <c r="I97" i="11"/>
  <c r="H97" i="11"/>
  <c r="K97" i="11"/>
  <c r="I92" i="11"/>
  <c r="H92" i="11"/>
  <c r="K92" i="11"/>
  <c r="I91" i="11"/>
  <c r="H91" i="11"/>
  <c r="K91" i="11"/>
  <c r="I90" i="11"/>
  <c r="H90" i="11"/>
  <c r="K90" i="11"/>
  <c r="I89" i="11"/>
  <c r="H89" i="11"/>
  <c r="K89" i="11"/>
  <c r="I88" i="11"/>
  <c r="H88" i="11"/>
  <c r="K88" i="11"/>
  <c r="I87" i="11"/>
  <c r="H87" i="11"/>
  <c r="K87" i="11"/>
  <c r="I86" i="11"/>
  <c r="H86" i="11"/>
  <c r="K86" i="11"/>
  <c r="I85" i="11"/>
  <c r="H85" i="11"/>
  <c r="K85" i="11"/>
  <c r="I84" i="11"/>
  <c r="H84" i="11"/>
  <c r="K84" i="11"/>
  <c r="I83" i="11"/>
  <c r="H83" i="11"/>
  <c r="K83" i="11"/>
  <c r="I82" i="11"/>
  <c r="H82" i="11"/>
  <c r="K82" i="11"/>
  <c r="I81" i="11"/>
  <c r="H81" i="11"/>
  <c r="K81" i="11"/>
  <c r="I80" i="11"/>
  <c r="H80" i="11"/>
  <c r="K80" i="11"/>
  <c r="I79" i="11"/>
  <c r="H79" i="11"/>
  <c r="K79" i="11"/>
  <c r="I78" i="11"/>
  <c r="H78" i="11"/>
  <c r="K78" i="11"/>
  <c r="I77" i="11"/>
  <c r="H77" i="11"/>
  <c r="K77" i="11"/>
  <c r="I76" i="11"/>
  <c r="H76" i="11"/>
  <c r="K76" i="11"/>
  <c r="I75" i="11"/>
  <c r="H75" i="11"/>
  <c r="K75" i="11"/>
  <c r="I74" i="11"/>
  <c r="H74" i="11"/>
  <c r="K74" i="11"/>
  <c r="I73" i="11"/>
  <c r="H73" i="11"/>
  <c r="K73" i="11"/>
  <c r="I72" i="11"/>
  <c r="H72" i="11"/>
  <c r="K72" i="11"/>
  <c r="I71" i="11"/>
  <c r="H71" i="11"/>
  <c r="K71" i="11"/>
  <c r="I70" i="11"/>
  <c r="H70" i="11"/>
  <c r="K70" i="11"/>
  <c r="I69" i="11"/>
  <c r="H69" i="11"/>
  <c r="K69" i="11"/>
  <c r="I68" i="11"/>
  <c r="H68" i="11"/>
  <c r="K68" i="11"/>
  <c r="I67" i="11"/>
  <c r="H67" i="11"/>
  <c r="K67" i="11"/>
  <c r="I66" i="11"/>
  <c r="H66" i="11"/>
  <c r="K66" i="11"/>
  <c r="K93" i="11"/>
  <c r="I61" i="11"/>
  <c r="H61" i="11"/>
  <c r="K61" i="11"/>
  <c r="I60" i="11"/>
  <c r="H60" i="11"/>
  <c r="K60" i="11"/>
  <c r="I59" i="11"/>
  <c r="H59" i="11"/>
  <c r="K59" i="11"/>
  <c r="I58" i="11"/>
  <c r="H58" i="11"/>
  <c r="K58" i="11"/>
  <c r="I57" i="11"/>
  <c r="H57" i="11"/>
  <c r="K57" i="11"/>
  <c r="I56" i="11"/>
  <c r="H56" i="11"/>
  <c r="K56" i="11"/>
  <c r="I55" i="11"/>
  <c r="H55" i="11"/>
  <c r="K55" i="11"/>
  <c r="I54" i="11"/>
  <c r="H54" i="11"/>
  <c r="K54" i="11"/>
  <c r="I53" i="11"/>
  <c r="H53" i="11"/>
  <c r="K53" i="11"/>
  <c r="I52" i="11"/>
  <c r="H52" i="11"/>
  <c r="K52" i="11"/>
  <c r="I51" i="11"/>
  <c r="H51" i="11"/>
  <c r="K51" i="11"/>
  <c r="I50" i="11"/>
  <c r="H50" i="11"/>
  <c r="K50" i="11"/>
  <c r="I49" i="11"/>
  <c r="H49" i="11"/>
  <c r="K49" i="11"/>
  <c r="I48" i="11"/>
  <c r="H48" i="11"/>
  <c r="K48" i="11"/>
  <c r="I47" i="11"/>
  <c r="H47" i="11"/>
  <c r="K47" i="11"/>
  <c r="K62" i="11"/>
  <c r="I42" i="11"/>
  <c r="H42" i="11"/>
  <c r="K42" i="11"/>
  <c r="I41" i="11"/>
  <c r="H41" i="11"/>
  <c r="K41" i="11"/>
  <c r="I40" i="11"/>
  <c r="H40" i="11"/>
  <c r="K40" i="11"/>
  <c r="I39" i="11"/>
  <c r="H39" i="11"/>
  <c r="K39" i="11"/>
  <c r="I38" i="11"/>
  <c r="H38" i="11"/>
  <c r="K38" i="11"/>
  <c r="I37" i="11"/>
  <c r="H37" i="11"/>
  <c r="K37" i="11"/>
  <c r="H36" i="11"/>
  <c r="K36" i="11"/>
  <c r="H35" i="11"/>
  <c r="K35" i="11"/>
  <c r="H34" i="11"/>
  <c r="K34" i="11"/>
  <c r="H33" i="11"/>
  <c r="K33" i="11"/>
  <c r="H32" i="11"/>
  <c r="K32" i="11"/>
  <c r="H31" i="11"/>
  <c r="K31" i="11"/>
  <c r="H30" i="11"/>
  <c r="K30" i="11"/>
  <c r="H29" i="11"/>
  <c r="K29" i="11"/>
  <c r="H28" i="11"/>
  <c r="K28" i="11"/>
  <c r="H27" i="11"/>
  <c r="K27" i="11"/>
  <c r="H26" i="11"/>
  <c r="K26" i="11"/>
  <c r="I25" i="11"/>
  <c r="H25" i="11"/>
  <c r="K25" i="11"/>
  <c r="I24" i="11"/>
  <c r="H24" i="11"/>
  <c r="K24" i="11"/>
  <c r="I23" i="11"/>
  <c r="H23" i="11"/>
  <c r="K23" i="11"/>
  <c r="K43" i="11"/>
  <c r="I233" i="10"/>
  <c r="K233" i="10"/>
  <c r="I232" i="10"/>
  <c r="K232" i="10"/>
  <c r="I231" i="10"/>
  <c r="K231" i="10"/>
  <c r="I230" i="10"/>
  <c r="K230" i="10"/>
  <c r="I229" i="10"/>
  <c r="K229" i="10"/>
  <c r="I228" i="10"/>
  <c r="K228" i="10"/>
  <c r="I227" i="10"/>
  <c r="K227" i="10"/>
  <c r="I226" i="10"/>
  <c r="K226" i="10"/>
  <c r="I225" i="10"/>
  <c r="K225" i="10"/>
  <c r="I224" i="10"/>
  <c r="K224" i="10"/>
  <c r="I223" i="10"/>
  <c r="K223" i="10"/>
  <c r="I222" i="10"/>
  <c r="K222" i="10"/>
  <c r="I221" i="10"/>
  <c r="K221" i="10"/>
  <c r="I220" i="10"/>
  <c r="K220" i="10"/>
  <c r="I219" i="10"/>
  <c r="K219" i="10"/>
  <c r="I218" i="10"/>
  <c r="K218" i="10"/>
  <c r="I217" i="10"/>
  <c r="K217" i="10"/>
  <c r="I216" i="10"/>
  <c r="K216" i="10"/>
  <c r="I215" i="10"/>
  <c r="K215" i="10"/>
  <c r="I214" i="10"/>
  <c r="K214" i="10"/>
  <c r="K234" i="10"/>
  <c r="I209" i="10"/>
  <c r="H209" i="10"/>
  <c r="K209" i="10"/>
  <c r="I208" i="10"/>
  <c r="H208" i="10"/>
  <c r="K208" i="10"/>
  <c r="I207" i="10"/>
  <c r="H207" i="10"/>
  <c r="K207" i="10"/>
  <c r="I203" i="10"/>
  <c r="H203" i="10"/>
  <c r="K203" i="10"/>
  <c r="I199" i="10"/>
  <c r="H199" i="10"/>
  <c r="K199" i="10"/>
  <c r="I195" i="10"/>
  <c r="H195" i="10"/>
  <c r="K195" i="10"/>
  <c r="I191" i="10"/>
  <c r="H191" i="10"/>
  <c r="K191" i="10"/>
  <c r="I184" i="10"/>
  <c r="H184" i="10"/>
  <c r="K184" i="10"/>
  <c r="I180" i="10"/>
  <c r="H180" i="10"/>
  <c r="K180" i="10"/>
  <c r="I176" i="10"/>
  <c r="H176" i="10"/>
  <c r="K176" i="10"/>
  <c r="I172" i="10"/>
  <c r="H172" i="10"/>
  <c r="K172" i="10"/>
  <c r="I168" i="10"/>
  <c r="H168" i="10"/>
  <c r="K168" i="10"/>
  <c r="I164" i="10"/>
  <c r="H164" i="10"/>
  <c r="K164" i="10"/>
  <c r="I160" i="10"/>
  <c r="H160" i="10"/>
  <c r="K160" i="10"/>
  <c r="I156" i="10"/>
  <c r="H156" i="10"/>
  <c r="K156" i="10"/>
  <c r="I152" i="10"/>
  <c r="H152" i="10"/>
  <c r="K152" i="10"/>
  <c r="H145" i="10"/>
  <c r="K145" i="10"/>
  <c r="H141" i="10"/>
  <c r="K141" i="10"/>
  <c r="H137" i="10"/>
  <c r="K137" i="10"/>
  <c r="I133" i="10"/>
  <c r="H133" i="10"/>
  <c r="K133" i="10"/>
  <c r="H129" i="10"/>
  <c r="K129" i="10"/>
  <c r="H125" i="10"/>
  <c r="K125" i="10"/>
  <c r="I121" i="10"/>
  <c r="H121" i="10"/>
  <c r="K121" i="10"/>
  <c r="I117" i="10"/>
  <c r="H117" i="10"/>
  <c r="K117" i="10"/>
  <c r="I113" i="10"/>
  <c r="H113" i="10"/>
  <c r="K113" i="10"/>
  <c r="I109" i="10"/>
  <c r="H109" i="10"/>
  <c r="K109" i="10"/>
  <c r="I105" i="10"/>
  <c r="H105" i="10"/>
  <c r="K105" i="10"/>
  <c r="I101" i="10"/>
  <c r="H101" i="10"/>
  <c r="K101" i="10"/>
  <c r="I97" i="10"/>
  <c r="H97" i="10"/>
  <c r="K97" i="10"/>
  <c r="K148" i="10"/>
  <c r="I92" i="10"/>
  <c r="H92" i="10"/>
  <c r="K92" i="10"/>
  <c r="I91" i="10"/>
  <c r="H91" i="10"/>
  <c r="K91" i="10"/>
  <c r="I90" i="10"/>
  <c r="H90" i="10"/>
  <c r="K90" i="10"/>
  <c r="I89" i="10"/>
  <c r="H89" i="10"/>
  <c r="K89" i="10"/>
  <c r="I88" i="10"/>
  <c r="H88" i="10"/>
  <c r="K88" i="10"/>
  <c r="I87" i="10"/>
  <c r="H87" i="10"/>
  <c r="K87" i="10"/>
  <c r="I86" i="10"/>
  <c r="H86" i="10"/>
  <c r="K86" i="10"/>
  <c r="I85" i="10"/>
  <c r="H85" i="10"/>
  <c r="K85" i="10"/>
  <c r="I84" i="10"/>
  <c r="H84" i="10"/>
  <c r="K84" i="10"/>
  <c r="I83" i="10"/>
  <c r="H83" i="10"/>
  <c r="K83" i="10"/>
  <c r="I82" i="10"/>
  <c r="H82" i="10"/>
  <c r="K82" i="10"/>
  <c r="I81" i="10"/>
  <c r="H81" i="10"/>
  <c r="K81" i="10"/>
  <c r="I80" i="10"/>
  <c r="H80" i="10"/>
  <c r="K80" i="10"/>
  <c r="I79" i="10"/>
  <c r="H79" i="10"/>
  <c r="K79" i="10"/>
  <c r="I78" i="10"/>
  <c r="H78" i="10"/>
  <c r="K78" i="10"/>
  <c r="I77" i="10"/>
  <c r="H77" i="10"/>
  <c r="K77" i="10"/>
  <c r="I76" i="10"/>
  <c r="H76" i="10"/>
  <c r="K76" i="10"/>
  <c r="I75" i="10"/>
  <c r="H75" i="10"/>
  <c r="K75" i="10"/>
  <c r="I74" i="10"/>
  <c r="H74" i="10"/>
  <c r="K74" i="10"/>
  <c r="I73" i="10"/>
  <c r="H73" i="10"/>
  <c r="K73" i="10"/>
  <c r="I72" i="10"/>
  <c r="H72" i="10"/>
  <c r="K72" i="10"/>
  <c r="I71" i="10"/>
  <c r="H71" i="10"/>
  <c r="K71" i="10"/>
  <c r="I70" i="10"/>
  <c r="H70" i="10"/>
  <c r="K70" i="10"/>
  <c r="I69" i="10"/>
  <c r="H69" i="10"/>
  <c r="K69" i="10"/>
  <c r="I68" i="10"/>
  <c r="H68" i="10"/>
  <c r="K68" i="10"/>
  <c r="I67" i="10"/>
  <c r="H67" i="10"/>
  <c r="K67" i="10"/>
  <c r="I66" i="10"/>
  <c r="H66" i="10"/>
  <c r="K66" i="10"/>
  <c r="I61" i="10"/>
  <c r="H61" i="10"/>
  <c r="K61" i="10"/>
  <c r="H60" i="10"/>
  <c r="I60" i="10"/>
  <c r="K60" i="10"/>
  <c r="I59" i="10"/>
  <c r="H59" i="10"/>
  <c r="K59" i="10"/>
  <c r="I58" i="10"/>
  <c r="H58" i="10"/>
  <c r="K58" i="10"/>
  <c r="I57" i="10"/>
  <c r="H57" i="10"/>
  <c r="K57" i="10"/>
  <c r="I56" i="10"/>
  <c r="H56" i="10"/>
  <c r="K56" i="10"/>
  <c r="I55" i="10"/>
  <c r="H55" i="10"/>
  <c r="K55" i="10"/>
  <c r="H54" i="10"/>
  <c r="I54" i="10"/>
  <c r="K54" i="10"/>
  <c r="I53" i="10"/>
  <c r="H53" i="10"/>
  <c r="K53" i="10"/>
  <c r="I52" i="10"/>
  <c r="H52" i="10"/>
  <c r="K52" i="10"/>
  <c r="I51" i="10"/>
  <c r="H51" i="10"/>
  <c r="K51" i="10"/>
  <c r="I50" i="10"/>
  <c r="H50" i="10"/>
  <c r="K50" i="10"/>
  <c r="I49" i="10"/>
  <c r="H49" i="10"/>
  <c r="K49" i="10"/>
  <c r="I48" i="10"/>
  <c r="H48" i="10"/>
  <c r="K48" i="10"/>
  <c r="I47" i="10"/>
  <c r="H47" i="10"/>
  <c r="K47" i="10"/>
  <c r="K62" i="10"/>
  <c r="I42" i="10"/>
  <c r="H42" i="10"/>
  <c r="K42" i="10"/>
  <c r="I41" i="10"/>
  <c r="H41" i="10"/>
  <c r="K41" i="10"/>
  <c r="I40" i="10"/>
  <c r="H40" i="10"/>
  <c r="K40" i="10"/>
  <c r="I39" i="10"/>
  <c r="H39" i="10"/>
  <c r="K39" i="10"/>
  <c r="I38" i="10"/>
  <c r="H38" i="10"/>
  <c r="K38" i="10"/>
  <c r="I37" i="10"/>
  <c r="H37" i="10"/>
  <c r="K37" i="10"/>
  <c r="H36" i="10"/>
  <c r="K36" i="10"/>
  <c r="H35" i="10"/>
  <c r="K35" i="10"/>
  <c r="H34" i="10"/>
  <c r="K34" i="10"/>
  <c r="H33" i="10"/>
  <c r="K33" i="10"/>
  <c r="H32" i="10"/>
  <c r="K32" i="10"/>
  <c r="H31" i="10"/>
  <c r="K31" i="10"/>
  <c r="H30" i="10"/>
  <c r="K30" i="10"/>
  <c r="H29" i="10"/>
  <c r="K29" i="10"/>
  <c r="H28" i="10"/>
  <c r="K28" i="10"/>
  <c r="H27" i="10"/>
  <c r="K27" i="10"/>
  <c r="H26" i="10"/>
  <c r="K26" i="10"/>
  <c r="I25" i="10"/>
  <c r="H25" i="10"/>
  <c r="K25" i="10"/>
  <c r="I24" i="10"/>
  <c r="H24" i="10"/>
  <c r="K24" i="10"/>
  <c r="I23" i="10"/>
  <c r="H23" i="10"/>
  <c r="K23" i="10"/>
  <c r="I214" i="9"/>
  <c r="I215" i="9"/>
  <c r="I216" i="9"/>
  <c r="I217" i="9"/>
  <c r="I218" i="9"/>
  <c r="I219" i="9"/>
  <c r="I220" i="9"/>
  <c r="K220" i="9"/>
  <c r="I221" i="9"/>
  <c r="K221" i="9"/>
  <c r="I222" i="9"/>
  <c r="K222" i="9"/>
  <c r="I223" i="9"/>
  <c r="K223" i="9"/>
  <c r="I224" i="9"/>
  <c r="K224" i="9"/>
  <c r="I225" i="9"/>
  <c r="K225" i="9"/>
  <c r="I226" i="9"/>
  <c r="K226" i="9"/>
  <c r="I227" i="9"/>
  <c r="K227" i="9"/>
  <c r="I228" i="9"/>
  <c r="K228" i="9"/>
  <c r="I229" i="9"/>
  <c r="K229" i="9"/>
  <c r="I230" i="9"/>
  <c r="K230" i="9"/>
  <c r="I231" i="9"/>
  <c r="K231" i="9"/>
  <c r="I232" i="9"/>
  <c r="K232" i="9"/>
  <c r="I213" i="9"/>
  <c r="I208" i="9"/>
  <c r="I207" i="9"/>
  <c r="I206" i="9"/>
  <c r="H208" i="9"/>
  <c r="H207" i="9"/>
  <c r="K207" i="9"/>
  <c r="H206" i="9"/>
  <c r="I202" i="9"/>
  <c r="H202" i="9"/>
  <c r="I198" i="9"/>
  <c r="H198" i="9"/>
  <c r="I194" i="9"/>
  <c r="I190" i="9"/>
  <c r="H194" i="9"/>
  <c r="H190" i="9"/>
  <c r="K190" i="9"/>
  <c r="I183" i="9"/>
  <c r="I179" i="9"/>
  <c r="I175" i="9"/>
  <c r="I171" i="9"/>
  <c r="I167" i="9"/>
  <c r="I163" i="9"/>
  <c r="I159" i="9"/>
  <c r="H171" i="9"/>
  <c r="K171" i="9"/>
  <c r="H167" i="9"/>
  <c r="K167" i="9"/>
  <c r="I155" i="9"/>
  <c r="I151" i="9"/>
  <c r="H144" i="9"/>
  <c r="K144" i="9"/>
  <c r="H140" i="9"/>
  <c r="K140" i="9"/>
  <c r="H128" i="9"/>
  <c r="K128" i="9"/>
  <c r="H124" i="9"/>
  <c r="K124" i="9"/>
  <c r="I132" i="9"/>
  <c r="I120" i="9"/>
  <c r="I116" i="9"/>
  <c r="I112" i="9"/>
  <c r="H120" i="9"/>
  <c r="H116" i="9"/>
  <c r="I108" i="9"/>
  <c r="I104" i="9"/>
  <c r="I100" i="9"/>
  <c r="I96" i="9"/>
  <c r="H108" i="9"/>
  <c r="K108" i="9"/>
  <c r="H80" i="9"/>
  <c r="H81" i="9"/>
  <c r="H82" i="9"/>
  <c r="H83" i="9"/>
  <c r="I83" i="9"/>
  <c r="K83" i="9"/>
  <c r="H84" i="9"/>
  <c r="H85" i="9"/>
  <c r="I85" i="9"/>
  <c r="K85" i="9"/>
  <c r="H86" i="9"/>
  <c r="H87" i="9"/>
  <c r="H88" i="9"/>
  <c r="H89" i="9"/>
  <c r="I89" i="9"/>
  <c r="K89" i="9"/>
  <c r="H90" i="9"/>
  <c r="H91" i="9"/>
  <c r="I91" i="9"/>
  <c r="K91" i="9"/>
  <c r="I90" i="9"/>
  <c r="I88" i="9"/>
  <c r="I87" i="9"/>
  <c r="I86" i="9"/>
  <c r="I84" i="9"/>
  <c r="I82" i="9"/>
  <c r="I81" i="9"/>
  <c r="I80" i="9"/>
  <c r="I79" i="9"/>
  <c r="I78" i="9"/>
  <c r="I77" i="9"/>
  <c r="I76" i="9"/>
  <c r="I75" i="9"/>
  <c r="I74" i="9"/>
  <c r="I73" i="9"/>
  <c r="I72" i="9"/>
  <c r="H69" i="9"/>
  <c r="H70" i="9"/>
  <c r="H71" i="9"/>
  <c r="I67" i="9"/>
  <c r="I68" i="9"/>
  <c r="I69" i="9"/>
  <c r="I70" i="9"/>
  <c r="I71" i="9"/>
  <c r="I66" i="9"/>
  <c r="K198" i="9"/>
  <c r="K202" i="9"/>
  <c r="K206" i="9"/>
  <c r="K208" i="9"/>
  <c r="K148" i="11"/>
  <c r="K237" i="11"/>
  <c r="K93" i="10"/>
  <c r="K187" i="10"/>
  <c r="K210" i="10"/>
  <c r="K43" i="10"/>
  <c r="K237" i="10"/>
  <c r="K194" i="9"/>
  <c r="K209" i="9"/>
  <c r="K70" i="9"/>
  <c r="K90" i="9"/>
  <c r="K88" i="9"/>
  <c r="K84" i="9"/>
  <c r="K82" i="9"/>
  <c r="K120" i="9"/>
  <c r="K116" i="9"/>
  <c r="K81" i="9"/>
  <c r="K87" i="9"/>
  <c r="K80" i="9"/>
  <c r="K86" i="9"/>
  <c r="K71" i="9"/>
  <c r="K69" i="9"/>
  <c r="I61" i="9"/>
  <c r="H61" i="9"/>
  <c r="I60" i="9"/>
  <c r="H60" i="9"/>
  <c r="I59" i="9"/>
  <c r="H59" i="9"/>
  <c r="I58" i="9"/>
  <c r="H58" i="9"/>
  <c r="I56" i="9"/>
  <c r="I57" i="9"/>
  <c r="I55" i="9"/>
  <c r="I54" i="9"/>
  <c r="I53" i="9"/>
  <c r="I52" i="9"/>
  <c r="I51" i="9"/>
  <c r="I50" i="9"/>
  <c r="I48" i="9"/>
  <c r="I49" i="9"/>
  <c r="I47" i="9"/>
  <c r="I41" i="9"/>
  <c r="I42" i="9"/>
  <c r="H41" i="9"/>
  <c r="H42" i="9"/>
  <c r="K42" i="9"/>
  <c r="H40" i="9"/>
  <c r="I40" i="9"/>
  <c r="I39" i="9"/>
  <c r="I37" i="9"/>
  <c r="H38" i="9"/>
  <c r="H39" i="9"/>
  <c r="I38" i="9"/>
  <c r="H30" i="9"/>
  <c r="H31" i="9"/>
  <c r="K30" i="9"/>
  <c r="K31" i="9"/>
  <c r="H27" i="9"/>
  <c r="K27" i="9"/>
  <c r="H28" i="9"/>
  <c r="K28" i="9"/>
  <c r="H29" i="9"/>
  <c r="K29" i="9"/>
  <c r="H32" i="9"/>
  <c r="K32" i="9"/>
  <c r="I25" i="9"/>
  <c r="H25" i="9"/>
  <c r="H26" i="9"/>
  <c r="K26" i="9"/>
  <c r="I24" i="9"/>
  <c r="I23" i="9"/>
  <c r="K213" i="9"/>
  <c r="K215" i="9"/>
  <c r="K217" i="9"/>
  <c r="K214" i="9"/>
  <c r="H96" i="9"/>
  <c r="K96" i="9"/>
  <c r="H100" i="9"/>
  <c r="K100" i="9"/>
  <c r="H104" i="9"/>
  <c r="K104" i="9"/>
  <c r="H112" i="9"/>
  <c r="K112" i="9"/>
  <c r="H132" i="9"/>
  <c r="K132" i="9"/>
  <c r="H136" i="9"/>
  <c r="K136" i="9"/>
  <c r="K219" i="9"/>
  <c r="K216" i="9"/>
  <c r="K218" i="9"/>
  <c r="H78" i="9"/>
  <c r="K78" i="9"/>
  <c r="H68" i="9"/>
  <c r="K68" i="9"/>
  <c r="H66" i="9"/>
  <c r="K66" i="9"/>
  <c r="H36" i="9"/>
  <c r="K36" i="9"/>
  <c r="H53" i="9"/>
  <c r="H50" i="9"/>
  <c r="K50" i="9"/>
  <c r="H35" i="9"/>
  <c r="K35" i="9"/>
  <c r="H155" i="9"/>
  <c r="K155" i="9"/>
  <c r="H151" i="9"/>
  <c r="K151" i="9"/>
  <c r="H159" i="9"/>
  <c r="K159" i="9"/>
  <c r="H163" i="9"/>
  <c r="K163" i="9"/>
  <c r="H175" i="9"/>
  <c r="K175" i="9"/>
  <c r="H179" i="9"/>
  <c r="K179" i="9"/>
  <c r="H183" i="9"/>
  <c r="K183" i="9"/>
  <c r="H51" i="9"/>
  <c r="H47" i="9"/>
  <c r="K47" i="9"/>
  <c r="H48" i="9"/>
  <c r="H49" i="9"/>
  <c r="H52" i="9"/>
  <c r="K52" i="9"/>
  <c r="H54" i="9"/>
  <c r="H55" i="9"/>
  <c r="H56" i="9"/>
  <c r="K56" i="9"/>
  <c r="H57" i="9"/>
  <c r="K57" i="9"/>
  <c r="H23" i="9"/>
  <c r="H24" i="9"/>
  <c r="K24" i="9"/>
  <c r="H33" i="9"/>
  <c r="K33" i="9"/>
  <c r="H34" i="9"/>
  <c r="K34" i="9"/>
  <c r="H37" i="9"/>
  <c r="H76" i="9"/>
  <c r="K76" i="9"/>
  <c r="H67" i="9"/>
  <c r="K67" i="9"/>
  <c r="H72" i="9"/>
  <c r="K72" i="9"/>
  <c r="H73" i="9"/>
  <c r="K73" i="9"/>
  <c r="H74" i="9"/>
  <c r="K74" i="9"/>
  <c r="H75" i="9"/>
  <c r="K75" i="9"/>
  <c r="H77" i="9"/>
  <c r="K77" i="9"/>
  <c r="H79" i="9"/>
  <c r="K79" i="9"/>
  <c r="K186" i="9"/>
  <c r="K233" i="9"/>
  <c r="K147" i="9"/>
  <c r="K39" i="9"/>
  <c r="K92" i="9"/>
  <c r="K55" i="9"/>
  <c r="K41" i="9"/>
  <c r="K49" i="9"/>
  <c r="K58" i="9"/>
  <c r="K59" i="9"/>
  <c r="K60" i="9"/>
  <c r="K54" i="9"/>
  <c r="K48" i="9"/>
  <c r="K61" i="9"/>
  <c r="K51" i="9"/>
  <c r="K53" i="9"/>
  <c r="K37" i="9"/>
  <c r="K38" i="9"/>
  <c r="K40" i="9"/>
  <c r="K25" i="9"/>
  <c r="K23" i="9"/>
  <c r="K62" i="9"/>
  <c r="K43" i="9"/>
  <c r="K236" i="9"/>
</calcChain>
</file>

<file path=xl/sharedStrings.xml><?xml version="1.0" encoding="utf-8"?>
<sst xmlns="http://schemas.openxmlformats.org/spreadsheetml/2006/main" count="2023" uniqueCount="300">
  <si>
    <t>Product Name</t>
    <phoneticPr fontId="1" type="noConversion"/>
  </si>
  <si>
    <t>S</t>
    <phoneticPr fontId="1" type="noConversion"/>
  </si>
  <si>
    <t>M</t>
    <phoneticPr fontId="1" type="noConversion"/>
  </si>
  <si>
    <t>L</t>
    <phoneticPr fontId="1" type="noConversion"/>
  </si>
  <si>
    <t>XL</t>
    <phoneticPr fontId="1" type="noConversion"/>
  </si>
  <si>
    <t>XXL</t>
    <phoneticPr fontId="1" type="noConversion"/>
  </si>
  <si>
    <t>Total Units</t>
    <phoneticPr fontId="1" type="noConversion"/>
  </si>
  <si>
    <t>Wholesale Cost</t>
    <phoneticPr fontId="1" type="noConversion"/>
  </si>
  <si>
    <t>Retail Price</t>
    <phoneticPr fontId="1" type="noConversion"/>
  </si>
  <si>
    <t>Total Cost</t>
    <phoneticPr fontId="1" type="noConversion"/>
  </si>
  <si>
    <t>Shop Name:</t>
    <phoneticPr fontId="1" type="noConversion"/>
  </si>
  <si>
    <t>Buyer:</t>
    <phoneticPr fontId="1" type="noConversion"/>
  </si>
  <si>
    <r>
      <t xml:space="preserve">Terms: </t>
    </r>
    <r>
      <rPr>
        <sz val="8"/>
        <rFont val="Verdana"/>
        <family val="2"/>
      </rPr>
      <t xml:space="preserve"> Net 30 with approved Credit Application</t>
    </r>
    <phoneticPr fontId="1" type="noConversion"/>
  </si>
  <si>
    <t>MEN'S T-SHIRTS</t>
  </si>
  <si>
    <t>Color</t>
  </si>
  <si>
    <t>Hat Total</t>
  </si>
  <si>
    <t>Total Units</t>
  </si>
  <si>
    <t>HATS</t>
  </si>
  <si>
    <t>Total Cost</t>
  </si>
  <si>
    <t>Wholesale Cost</t>
  </si>
  <si>
    <t>Retail Price</t>
  </si>
  <si>
    <t>Product Name</t>
  </si>
  <si>
    <t>S</t>
  </si>
  <si>
    <t>M</t>
  </si>
  <si>
    <t>L</t>
  </si>
  <si>
    <t>XL</t>
  </si>
  <si>
    <t>XXL</t>
  </si>
  <si>
    <t>Men's T-Shirt Total</t>
  </si>
  <si>
    <t>Product SKU</t>
  </si>
  <si>
    <t>PO #</t>
  </si>
  <si>
    <t>MEN'S SHORT SLEEVE SHIRTS</t>
  </si>
  <si>
    <t>Men's SS Shirt Total</t>
  </si>
  <si>
    <t>Men's LS Shirt Total</t>
  </si>
  <si>
    <t>MEN'S SHORTS</t>
  </si>
  <si>
    <t>28"</t>
  </si>
  <si>
    <t>30"</t>
  </si>
  <si>
    <t>31"</t>
  </si>
  <si>
    <t>32"</t>
  </si>
  <si>
    <t>33"</t>
  </si>
  <si>
    <t>34"</t>
  </si>
  <si>
    <t>35"</t>
  </si>
  <si>
    <t>36"</t>
  </si>
  <si>
    <t>38"</t>
  </si>
  <si>
    <t>40"</t>
  </si>
  <si>
    <t>Men's Short Total</t>
  </si>
  <si>
    <t>Moontower Shorts-  Army Green</t>
  </si>
  <si>
    <t>Moontower Shorts-  Biscuit Khaki</t>
  </si>
  <si>
    <t>MEN'S BOARDSHORTS</t>
  </si>
  <si>
    <t>Men's Boardshort Total</t>
  </si>
  <si>
    <t>MEN'S PANTS</t>
  </si>
  <si>
    <t>Men's Pants Total</t>
  </si>
  <si>
    <t>Black</t>
  </si>
  <si>
    <t>MEN'S LONGSLEEVE SHIRTS</t>
  </si>
  <si>
    <t>Ship Date #1</t>
  </si>
  <si>
    <t>Ship Dates</t>
  </si>
  <si>
    <t>Yellow</t>
  </si>
  <si>
    <t>Howler Electric Mesh-Back</t>
  </si>
  <si>
    <t>Ship Date #2</t>
  </si>
  <si>
    <t>Ship Date #3</t>
  </si>
  <si>
    <t>SPRING 2016 ELECTRONIC ORDER FORM</t>
  </si>
  <si>
    <r>
      <t>Note:  Fill-ins at base 50</t>
    </r>
    <r>
      <rPr>
        <b/>
        <sz val="8"/>
        <rFont val="Verdana"/>
        <family val="2"/>
      </rPr>
      <t>%</t>
    </r>
    <r>
      <rPr>
        <sz val="8"/>
        <rFont val="Verdana"/>
        <family val="2"/>
      </rPr>
      <t xml:space="preserve"> off Retail</t>
    </r>
  </si>
  <si>
    <r>
      <t xml:space="preserve">Ship Dates: </t>
    </r>
    <r>
      <rPr>
        <sz val="8"/>
        <rFont val="Verdana"/>
        <family val="2"/>
      </rPr>
      <t xml:space="preserve">2-15-2016 through 7-29-2016 </t>
    </r>
  </si>
  <si>
    <r>
      <t xml:space="preserve">Order Deadline: </t>
    </r>
    <r>
      <rPr>
        <sz val="8"/>
        <rFont val="Verdana"/>
        <family val="2"/>
      </rPr>
      <t>9-1-2015</t>
    </r>
  </si>
  <si>
    <r>
      <t>Over $4000 order- 5</t>
    </r>
    <r>
      <rPr>
        <b/>
        <sz val="8"/>
        <rFont val="Verdana"/>
        <family val="2"/>
      </rPr>
      <t>%</t>
    </r>
    <r>
      <rPr>
        <sz val="8"/>
        <rFont val="Verdana"/>
        <family val="2"/>
      </rPr>
      <t xml:space="preserve"> off Wholesale Cost</t>
    </r>
  </si>
  <si>
    <r>
      <t>Over $8000 order- 10</t>
    </r>
    <r>
      <rPr>
        <b/>
        <sz val="8"/>
        <rFont val="Verdana"/>
        <family val="2"/>
      </rPr>
      <t>%</t>
    </r>
    <r>
      <rPr>
        <sz val="8"/>
        <rFont val="Verdana"/>
        <family val="2"/>
      </rPr>
      <t xml:space="preserve"> off Wholesale Cost</t>
    </r>
  </si>
  <si>
    <t>Spring '16 Grand Total</t>
  </si>
  <si>
    <t>Volume Discounts (for orders received by 9-1-2015)</t>
  </si>
  <si>
    <t>Aransas SS- Palaka Plaid: Blanco/Grey</t>
  </si>
  <si>
    <t>San Gabriel SS- Blue Bolt</t>
  </si>
  <si>
    <t>Aransas SS- Palaka Plaid: Surfmist/Grey</t>
  </si>
  <si>
    <t>120116-GRN</t>
  </si>
  <si>
    <t>120116-WHT</t>
  </si>
  <si>
    <t>Aransas SS- Brown Bolt</t>
  </si>
  <si>
    <t>120116-BRN</t>
  </si>
  <si>
    <t>120116-BLU</t>
  </si>
  <si>
    <t>H Bar B Snapshirt- Vintage Floral: Cream</t>
  </si>
  <si>
    <t>H Bar B Snapshirt- Vintage Floral: Soft Blue</t>
  </si>
  <si>
    <t>122216-BLU</t>
  </si>
  <si>
    <t>H Bar B Snapshirt- Cosmic Plaid: Green</t>
  </si>
  <si>
    <t>H Bar B Snapshirt- Cosmic Plaid: Bison</t>
  </si>
  <si>
    <t>122216-GRN</t>
  </si>
  <si>
    <t>122216-BRN</t>
  </si>
  <si>
    <t>H Bar B Snapshirt- Steel Blue Oxford</t>
  </si>
  <si>
    <t>H Bar B Snapshirt- Cement Grey Oxford</t>
  </si>
  <si>
    <t>122216-VFC</t>
  </si>
  <si>
    <t>122216-VFB</t>
  </si>
  <si>
    <t>122216-GRY</t>
  </si>
  <si>
    <t>San Gabriel SS- Lapis Blue Dobby</t>
  </si>
  <si>
    <t>San Gabriel SS- Antique Black Dobby</t>
  </si>
  <si>
    <t>San Gabriel SS- Seafans: Deep Black</t>
  </si>
  <si>
    <t>San Gabriel SS- Seafans: Surfmist</t>
  </si>
  <si>
    <t>121616-LBD</t>
  </si>
  <si>
    <t>121616-ABD</t>
  </si>
  <si>
    <t>121616-SDB</t>
  </si>
  <si>
    <t>122216-SSM</t>
  </si>
  <si>
    <t>Guayabera Shirt- Playa Check: Caribbean Blue</t>
  </si>
  <si>
    <t>Guayabera Shirt- Playa Check: Patriot Tan</t>
  </si>
  <si>
    <t>Crockett Polo- Chili Red</t>
  </si>
  <si>
    <t>Crockett Polo- Officer Blue</t>
  </si>
  <si>
    <t>Ranchero Polo- Stone White with Navy/Teal Yoke</t>
  </si>
  <si>
    <t>Ranchero Polo- Cocoa Heather with Navy/Yellow Yoke</t>
  </si>
  <si>
    <t>122516-CPR</t>
  </si>
  <si>
    <t>122516-CPB</t>
  </si>
  <si>
    <t>122516-RPW</t>
  </si>
  <si>
    <t>122516-RPB</t>
  </si>
  <si>
    <t>120316-PCB</t>
  </si>
  <si>
    <t>120316-PCT</t>
  </si>
  <si>
    <t>Pescador Shirt- Yodeler Plaid: Backcountry</t>
  </si>
  <si>
    <t>Pescador Shirt- Yodeler Plaid: Oceanside Blue</t>
  </si>
  <si>
    <t>Pescador Shirt- Tyson Plaid: Lemon Drop</t>
  </si>
  <si>
    <t>Pescador Shirt- Tyson Plaid: Fuzzy Navel</t>
  </si>
  <si>
    <t>120416-YPB</t>
  </si>
  <si>
    <t>120416-TPY</t>
  </si>
  <si>
    <t>120416-TPO</t>
  </si>
  <si>
    <t>Gaucho Snapshirt- Drifter Plaid: Wolf Grey</t>
  </si>
  <si>
    <t>Gaucho Snapshirt- Drifter Plaid: Chesapeake Blue</t>
  </si>
  <si>
    <t>Gaucho Snapshirt- Desert Tan: Hibiscus</t>
  </si>
  <si>
    <t>Gaucho Snapshirt- Midnight Blue: Crab</t>
  </si>
  <si>
    <t>120716-DPG</t>
  </si>
  <si>
    <t>120716-DPB</t>
  </si>
  <si>
    <t>120716-DTB</t>
  </si>
  <si>
    <t>120716-MBC</t>
  </si>
  <si>
    <t>Matagorda Shirt- Sadler Plaid: Endless Blue</t>
  </si>
  <si>
    <t>Matagorda Shirt- Morrison Plaid: Sand</t>
  </si>
  <si>
    <t>Matagorda Shirt- Sadler Plaid: Crustacean</t>
  </si>
  <si>
    <t>122416-SPB</t>
  </si>
  <si>
    <t>122416-MPS</t>
  </si>
  <si>
    <t>122416-SPC</t>
  </si>
  <si>
    <t>Loggerhead Shirt- Dawn Patrol: Azul</t>
  </si>
  <si>
    <t>Loggerhead Shirt- Grand Slam: Navy Blue/Light Grey</t>
  </si>
  <si>
    <t>Loggerhead Shirt- Silver King: Crimson/Light Grey</t>
  </si>
  <si>
    <t>Loggerhead Shirt- Silver King: Quartz</t>
  </si>
  <si>
    <t>120216-DPA</t>
  </si>
  <si>
    <t>120216-GSG</t>
  </si>
  <si>
    <t>120216-SKG</t>
  </si>
  <si>
    <t>120216-SKQ</t>
  </si>
  <si>
    <t>Blue/Crimson: Clean Line</t>
  </si>
  <si>
    <t>Antique Black: Palm Pocket</t>
  </si>
  <si>
    <t>Pale Blue: Palm Pocket</t>
  </si>
  <si>
    <t>Heather Green: Flocked Hermanos</t>
  </si>
  <si>
    <t>Pale Yellow: Flocked Paradise</t>
  </si>
  <si>
    <t>Grey: Star Stripe</t>
  </si>
  <si>
    <t>110016-BCL</t>
  </si>
  <si>
    <t>110016-ABP</t>
  </si>
  <si>
    <t>110016-PBP</t>
  </si>
  <si>
    <t>110016-HGH</t>
  </si>
  <si>
    <t>110016-PYP</t>
  </si>
  <si>
    <t>110016-GSS</t>
  </si>
  <si>
    <t>Fish Shaka: Kelly Heather</t>
  </si>
  <si>
    <t>Howler Arch: Charcoal Heather</t>
  </si>
  <si>
    <t>Howler Electric Chart: Navy</t>
  </si>
  <si>
    <t>El Capitan: Light Blue Heather</t>
  </si>
  <si>
    <t>El Mono: Charcoal Heather</t>
  </si>
  <si>
    <t>Fish Taco: Cardinal</t>
  </si>
  <si>
    <t>Paradise Crest: Black</t>
  </si>
  <si>
    <t>El Mono: Royal Heather</t>
  </si>
  <si>
    <t>Silver King: Military Green</t>
  </si>
  <si>
    <t>Silver King: Navy</t>
  </si>
  <si>
    <t>Fish Taco: Brown</t>
  </si>
  <si>
    <t>Howler Electric: Red Heather</t>
  </si>
  <si>
    <t>Howler Electric: Navy Heather</t>
  </si>
  <si>
    <t>Howler Classic: Kelly Heather</t>
  </si>
  <si>
    <t>Howler Classic: Charcoal Heather</t>
  </si>
  <si>
    <t>Fish Shaka: Orange Heather</t>
  </si>
  <si>
    <t>Dawn Patrol: Brown</t>
  </si>
  <si>
    <t>Dawn Patrol: Royal Blue</t>
  </si>
  <si>
    <t>Monkey Geometry: Navy</t>
  </si>
  <si>
    <t>HTC Flag: Heather Grey</t>
  </si>
  <si>
    <t>110316-FSG</t>
  </si>
  <si>
    <t>110316-HAG</t>
  </si>
  <si>
    <t>110316-ECN</t>
  </si>
  <si>
    <t>110316-ECB</t>
  </si>
  <si>
    <t>110316-PCB</t>
  </si>
  <si>
    <t>110316-EMG</t>
  </si>
  <si>
    <t>110316-EMB</t>
  </si>
  <si>
    <t>110316-SKG</t>
  </si>
  <si>
    <t>110316-SKN</t>
  </si>
  <si>
    <t>110316-FTR</t>
  </si>
  <si>
    <t>110316-FTB</t>
  </si>
  <si>
    <t>110316-HER</t>
  </si>
  <si>
    <t>110316-HEN</t>
  </si>
  <si>
    <t>110316-HCG</t>
  </si>
  <si>
    <t>110316-FSO</t>
  </si>
  <si>
    <t>110316-FSK</t>
  </si>
  <si>
    <t>110316-DPB</t>
  </si>
  <si>
    <t>110316-DPR</t>
  </si>
  <si>
    <t>110316-MGN</t>
  </si>
  <si>
    <t>110316-HTC</t>
  </si>
  <si>
    <t>Horizon Hybrid Shorts- Surfmist</t>
  </si>
  <si>
    <t>Horizon Hybrid Shorts- Dark Earth</t>
  </si>
  <si>
    <t>Horizon Hybrid Shorts- Fatigue</t>
  </si>
  <si>
    <t>Horizon Hybrid Shorts- Coral Red</t>
  </si>
  <si>
    <t>130316-HHB</t>
  </si>
  <si>
    <t>130316-HHT</t>
  </si>
  <si>
    <t>130316-HHG</t>
  </si>
  <si>
    <t>130316-HHR</t>
  </si>
  <si>
    <t>Waterman's Work Short- Workingman's Tan</t>
  </si>
  <si>
    <t>Waterman's Work Short- Colonial Khaki</t>
  </si>
  <si>
    <t>Waterman's Work Short- Empire Grey</t>
  </si>
  <si>
    <t>130816-WWT</t>
  </si>
  <si>
    <t>130816-WWK</t>
  </si>
  <si>
    <t>130816-WWG</t>
  </si>
  <si>
    <t>Cornerstone Corduroy- Graphite Grey</t>
  </si>
  <si>
    <t>Cornerstone Corduroy- Ember Red</t>
  </si>
  <si>
    <t>Cornerstone Corduroy-  Adobe Khaki</t>
  </si>
  <si>
    <t>131016-CCG</t>
  </si>
  <si>
    <t>131016-CCR</t>
  </si>
  <si>
    <t>131016-CCK</t>
  </si>
  <si>
    <t>Moontower Shorts-  Cadet Blue</t>
  </si>
  <si>
    <t>130916-MTK</t>
  </si>
  <si>
    <t>130916-MTB</t>
  </si>
  <si>
    <t>130916-MTG</t>
  </si>
  <si>
    <t>130216-DSN</t>
  </si>
  <si>
    <t>130216-DSG</t>
  </si>
  <si>
    <t>Bruja Boardshorts- Bonfire/Black</t>
  </si>
  <si>
    <t>Bruja Boardshorts- Harbor Blue/White</t>
  </si>
  <si>
    <t>Bruja Boardshorts- Reefer Stripe/Bull Black</t>
  </si>
  <si>
    <t>Bruja Boardshorts- Reefer Stripe/Cream</t>
  </si>
  <si>
    <t>130216-BBB</t>
  </si>
  <si>
    <t>130216-BBW</t>
  </si>
  <si>
    <t>130216-BRB</t>
  </si>
  <si>
    <t>130216-BRC</t>
  </si>
  <si>
    <t>130716-BPS</t>
  </si>
  <si>
    <t>130716-BAB</t>
  </si>
  <si>
    <t>130716-BSM</t>
  </si>
  <si>
    <t>Damian Stretch Boardshorts- Navy/Red</t>
  </si>
  <si>
    <t>Damian Stretch Boardshorts- Grey/Navy</t>
  </si>
  <si>
    <t>Buchannon Boardshorts- Palms on Sand</t>
  </si>
  <si>
    <t>Buchannon Boardshorts- Antique Black</t>
  </si>
  <si>
    <t>Buchannon Boardshorts- Surfmist</t>
  </si>
  <si>
    <t>140416-GRN</t>
  </si>
  <si>
    <t>140416-KKI</t>
  </si>
  <si>
    <t>140516-GRY</t>
  </si>
  <si>
    <t>140516-TAN</t>
  </si>
  <si>
    <t>140116-GRY</t>
  </si>
  <si>
    <t>140116-GRN</t>
  </si>
  <si>
    <t>140116-TAN</t>
  </si>
  <si>
    <t>Frontside 5 Pocket Pants- Dusty Khaki</t>
  </si>
  <si>
    <t>Frontside 5 Pocket Pants- Combat Green</t>
  </si>
  <si>
    <t>Long Rider Pants- Charcoal Heather</t>
  </si>
  <si>
    <t>Long Rider Pants- Biscuit Heather</t>
  </si>
  <si>
    <t>Hybrid Horizon Pants- Empire Grey</t>
  </si>
  <si>
    <t>Hybrid Horizon Pants- Fatigue</t>
  </si>
  <si>
    <t>Hybrid Horizon Pants- Dark Earth</t>
  </si>
  <si>
    <t>Royal</t>
  </si>
  <si>
    <t>Bros Mesh-Back</t>
  </si>
  <si>
    <t>Silver King Mesh-Back</t>
  </si>
  <si>
    <t>Deep Blue</t>
  </si>
  <si>
    <t>Gravel</t>
  </si>
  <si>
    <t>Pumkin</t>
  </si>
  <si>
    <t>Triangle Mesh-Back</t>
  </si>
  <si>
    <t>El Mono Mesh-Back</t>
  </si>
  <si>
    <t>Cream/Brown</t>
  </si>
  <si>
    <t>Slate Blue</t>
  </si>
  <si>
    <t>Cardinal</t>
  </si>
  <si>
    <t>Blue Corduroy</t>
  </si>
  <si>
    <t>"HNOS" Snapback</t>
  </si>
  <si>
    <t>Howler Sunset Snapback</t>
  </si>
  <si>
    <t>Orange Twill</t>
  </si>
  <si>
    <t>Paradise Crest Snapback</t>
  </si>
  <si>
    <t>Palm Print</t>
  </si>
  <si>
    <t>Hermanos Snapback</t>
  </si>
  <si>
    <t>Fatigue</t>
  </si>
  <si>
    <t>Pilgrimage Snapback</t>
  </si>
  <si>
    <t>Grey</t>
  </si>
  <si>
    <t>White/Black</t>
  </si>
  <si>
    <t>Slate/Red</t>
  </si>
  <si>
    <t>Lightning Bolt Stripes Snapback</t>
  </si>
  <si>
    <t>Howler Script Snapback</t>
  </si>
  <si>
    <t>Royal Blue</t>
  </si>
  <si>
    <t>Seafan</t>
  </si>
  <si>
    <t>Howler Feed Store Snapback</t>
  </si>
  <si>
    <t>Stone/Black</t>
  </si>
  <si>
    <t>Paradise Snapback</t>
  </si>
  <si>
    <t>HTC Flag Snapback</t>
  </si>
  <si>
    <t>Star Print</t>
  </si>
  <si>
    <t>160016-HER</t>
  </si>
  <si>
    <t>160016-BRO</t>
  </si>
  <si>
    <t>160016-SKB</t>
  </si>
  <si>
    <t>160016-SKO</t>
  </si>
  <si>
    <t>160016-TRI</t>
  </si>
  <si>
    <t>160016-EMC</t>
  </si>
  <si>
    <t>160016-EMB</t>
  </si>
  <si>
    <t>160016-HEB</t>
  </si>
  <si>
    <t>160016-HNO</t>
  </si>
  <si>
    <t>160016-HSO</t>
  </si>
  <si>
    <t>160016-PCS</t>
  </si>
  <si>
    <t>160016-HSF</t>
  </si>
  <si>
    <t>160016-PIL</t>
  </si>
  <si>
    <t>160016-LBS</t>
  </si>
  <si>
    <t>160016-HSS</t>
  </si>
  <si>
    <t>160016-HFS</t>
  </si>
  <si>
    <t>160016-HSG</t>
  </si>
  <si>
    <t>160016-HTC</t>
  </si>
  <si>
    <t>160016-PSB</t>
  </si>
  <si>
    <t>160016-PSR</t>
  </si>
  <si>
    <t>Aransas SS- Blue Bolt</t>
  </si>
  <si>
    <t>110316-HCK</t>
  </si>
  <si>
    <t>Fish Shaka: Kelly Green</t>
  </si>
  <si>
    <t>Fish Shaka: Orange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</si>
</sst>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9" x14ac:knownFonts="1">
    <font>
      <sz val="10"/>
      <name val="Verdana"/>
    </font>
    <font>
      <sz val="8"/>
      <name val="Verdana"/>
      <family val="2"/>
    </font>
    <font>
      <b/>
      <sz val="8"/>
      <color indexed="9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b/>
      <sz val="8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sz val="8"/>
      <name val="Verdana"/>
      <family val="2"/>
    </font>
    <font>
      <b/>
      <sz val="6"/>
      <name val="Verdana"/>
      <family val="2"/>
    </font>
    <font>
      <b/>
      <sz val="7"/>
      <name val="Verdana"/>
      <family val="2"/>
    </font>
    <font>
      <sz val="6"/>
      <name val="Verdana"/>
      <family val="2"/>
    </font>
    <font>
      <b/>
      <sz val="8"/>
      <color indexed="9"/>
      <name val="Verdana"/>
      <family val="2"/>
    </font>
    <font>
      <b/>
      <sz val="11"/>
      <name val="Amasis MT"/>
    </font>
    <font>
      <sz val="8"/>
      <color rgb="FFFF0000"/>
      <name val="Verdana"/>
      <family val="2"/>
    </font>
    <font>
      <sz val="10"/>
      <color rgb="FFFF0000"/>
      <name val="Verdana"/>
      <family val="2"/>
    </font>
    <font>
      <b/>
      <sz val="8"/>
      <color rgb="FFFF0000"/>
      <name val="Verdana"/>
      <family val="2"/>
    </font>
    <font>
      <sz val="6"/>
      <color indexed="10"/>
      <name val="Verdana"/>
      <family val="2"/>
    </font>
    <font>
      <sz val="7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/>
    <xf numFmtId="6" fontId="4" fillId="0" borderId="0" xfId="0" applyNumberFormat="1" applyFont="1" applyBorder="1" applyAlignment="1">
      <alignment horizontal="center"/>
    </xf>
    <xf numFmtId="0" fontId="3" fillId="0" borderId="0" xfId="0" applyFont="1" applyFill="1"/>
    <xf numFmtId="0" fontId="7" fillId="0" borderId="0" xfId="0" applyFont="1" applyFill="1" applyBorder="1"/>
    <xf numFmtId="0" fontId="4" fillId="0" borderId="0" xfId="0" applyFont="1" applyFill="1" applyBorder="1"/>
    <xf numFmtId="8" fontId="4" fillId="0" borderId="0" xfId="0" applyNumberFormat="1" applyFont="1" applyFill="1" applyBorder="1" applyAlignment="1">
      <alignment horizontal="center"/>
    </xf>
    <xf numFmtId="0" fontId="8" fillId="0" borderId="0" xfId="0" applyFont="1"/>
    <xf numFmtId="0" fontId="7" fillId="0" borderId="0" xfId="0" applyFont="1" applyBorder="1" applyAlignment="1"/>
    <xf numFmtId="8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/>
    <xf numFmtId="164" fontId="4" fillId="0" borderId="0" xfId="0" applyNumberFormat="1" applyFont="1" applyBorder="1" applyAlignment="1"/>
    <xf numFmtId="0" fontId="1" fillId="0" borderId="0" xfId="0" applyNumberFormat="1" applyFont="1"/>
    <xf numFmtId="0" fontId="3" fillId="0" borderId="2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/>
    <xf numFmtId="164" fontId="11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2" xfId="0" applyNumberFormat="1" applyFont="1" applyBorder="1"/>
    <xf numFmtId="0" fontId="3" fillId="0" borderId="5" xfId="0" applyFont="1" applyBorder="1"/>
    <xf numFmtId="0" fontId="6" fillId="0" borderId="10" xfId="0" applyNumberFormat="1" applyFont="1" applyBorder="1" applyAlignment="1">
      <alignment horizontal="center"/>
    </xf>
    <xf numFmtId="0" fontId="5" fillId="0" borderId="13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1" xfId="0" applyFont="1" applyBorder="1"/>
    <xf numFmtId="0" fontId="1" fillId="0" borderId="0" xfId="0" applyFont="1" applyBorder="1" applyAlignment="1">
      <alignment horizontal="center"/>
    </xf>
    <xf numFmtId="0" fontId="4" fillId="0" borderId="11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164" fontId="3" fillId="3" borderId="5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8" fontId="6" fillId="3" borderId="3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164" fontId="11" fillId="3" borderId="2" xfId="0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8" fontId="6" fillId="0" borderId="0" xfId="0" applyNumberFormat="1" applyFont="1" applyFill="1" applyBorder="1" applyAlignment="1">
      <alignment horizontal="center"/>
    </xf>
    <xf numFmtId="0" fontId="3" fillId="0" borderId="6" xfId="0" applyFont="1" applyBorder="1"/>
    <xf numFmtId="164" fontId="3" fillId="4" borderId="7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164" fontId="4" fillId="0" borderId="15" xfId="0" applyNumberFormat="1" applyFont="1" applyBorder="1" applyAlignment="1"/>
    <xf numFmtId="164" fontId="4" fillId="0" borderId="16" xfId="0" applyNumberFormat="1" applyFont="1" applyBorder="1" applyAlignment="1"/>
    <xf numFmtId="0" fontId="3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0" xfId="0" applyFont="1" applyBorder="1"/>
    <xf numFmtId="0" fontId="6" fillId="0" borderId="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164" fontId="4" fillId="3" borderId="11" xfId="0" applyNumberFormat="1" applyFont="1" applyFill="1" applyBorder="1" applyAlignment="1">
      <alignment horizontal="center" vertical="center"/>
    </xf>
    <xf numFmtId="164" fontId="4" fillId="4" borderId="11" xfId="0" applyNumberFormat="1" applyFont="1" applyFill="1" applyBorder="1" applyAlignment="1">
      <alignment horizontal="center" vertical="center"/>
    </xf>
    <xf numFmtId="0" fontId="1" fillId="0" borderId="17" xfId="0" applyFont="1" applyBorder="1"/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17" fillId="0" borderId="0" xfId="0" applyFont="1" applyBorder="1"/>
    <xf numFmtId="0" fontId="4" fillId="0" borderId="4" xfId="0" applyFont="1" applyBorder="1" applyAlignment="1"/>
    <xf numFmtId="0" fontId="4" fillId="0" borderId="0" xfId="0" applyFont="1" applyBorder="1" applyAlignment="1"/>
    <xf numFmtId="164" fontId="3" fillId="3" borderId="16" xfId="0" applyNumberFormat="1" applyFont="1" applyFill="1" applyBorder="1" applyAlignment="1">
      <alignment horizontal="center"/>
    </xf>
    <xf numFmtId="0" fontId="1" fillId="0" borderId="8" xfId="0" applyFont="1" applyBorder="1"/>
    <xf numFmtId="0" fontId="10" fillId="0" borderId="8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 applyAlignment="1">
      <alignment horizontal="right"/>
    </xf>
    <xf numFmtId="0" fontId="3" fillId="0" borderId="1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/>
    <xf numFmtId="0" fontId="4" fillId="0" borderId="0" xfId="0" applyFont="1"/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/>
    </xf>
    <xf numFmtId="0" fontId="3" fillId="0" borderId="5" xfId="0" applyNumberFormat="1" applyFont="1" applyFill="1" applyBorder="1" applyAlignment="1">
      <alignment horizontal="left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164" fontId="4" fillId="0" borderId="16" xfId="0" applyNumberFormat="1" applyFont="1" applyBorder="1" applyAlignment="1"/>
    <xf numFmtId="164" fontId="4" fillId="0" borderId="15" xfId="0" applyNumberFormat="1" applyFont="1" applyBorder="1" applyAlignment="1"/>
    <xf numFmtId="0" fontId="5" fillId="0" borderId="4" xfId="0" applyFont="1" applyBorder="1" applyAlignment="1">
      <alignment horizontal="left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/>
    </xf>
    <xf numFmtId="0" fontId="4" fillId="3" borderId="11" xfId="0" applyNumberFormat="1" applyFont="1" applyFill="1" applyBorder="1" applyAlignment="1">
      <alignment horizontal="center"/>
    </xf>
    <xf numFmtId="164" fontId="3" fillId="4" borderId="6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1" fillId="6" borderId="0" xfId="0" applyFont="1" applyFill="1"/>
    <xf numFmtId="0" fontId="3" fillId="0" borderId="9" xfId="0" applyFont="1" applyFill="1" applyBorder="1" applyAlignment="1">
      <alignment horizontal="center"/>
    </xf>
    <xf numFmtId="14" fontId="18" fillId="0" borderId="2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 horizontal="center"/>
    </xf>
    <xf numFmtId="0" fontId="18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64" fontId="3" fillId="3" borderId="12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164" fontId="3" fillId="4" borderId="1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3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164" fontId="9" fillId="0" borderId="15" xfId="0" applyNumberFormat="1" applyFont="1" applyBorder="1" applyAlignment="1"/>
    <xf numFmtId="164" fontId="4" fillId="0" borderId="16" xfId="0" applyNumberFormat="1" applyFont="1" applyBorder="1" applyAlignment="1"/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64" fontId="4" fillId="0" borderId="15" xfId="0" applyNumberFormat="1" applyFont="1" applyBorder="1" applyAlignment="1"/>
    <xf numFmtId="0" fontId="1" fillId="0" borderId="0" xfId="0" applyFont="1" applyBorder="1" applyAlignment="1"/>
    <xf numFmtId="0" fontId="13" fillId="0" borderId="2" xfId="0" applyFont="1" applyBorder="1" applyAlignment="1">
      <alignment horizontal="center" vertical="center"/>
    </xf>
    <xf numFmtId="0" fontId="1" fillId="0" borderId="8" xfId="0" applyFont="1" applyBorder="1" applyAlignment="1"/>
    <xf numFmtId="0" fontId="7" fillId="0" borderId="16" xfId="0" applyFont="1" applyBorder="1" applyAlignment="1">
      <alignment horizontal="left"/>
    </xf>
    <xf numFmtId="0" fontId="7" fillId="0" borderId="15" xfId="0" applyFont="1" applyBorder="1" applyAlignment="1"/>
    <xf numFmtId="0" fontId="7" fillId="0" borderId="16" xfId="0" applyFont="1" applyBorder="1" applyAlignment="1"/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5" borderId="13" xfId="0" applyFont="1" applyFill="1" applyBorder="1" applyAlignment="1">
      <alignment horizontal="left"/>
    </xf>
    <xf numFmtId="0" fontId="5" fillId="5" borderId="14" xfId="0" applyFont="1" applyFill="1" applyBorder="1" applyAlignment="1">
      <alignment horizontal="left"/>
    </xf>
    <xf numFmtId="0" fontId="5" fillId="5" borderId="6" xfId="0" applyFont="1" applyFill="1" applyBorder="1" applyAlignment="1">
      <alignment horizontal="left"/>
    </xf>
    <xf numFmtId="6" fontId="1" fillId="0" borderId="10" xfId="0" applyNumberFormat="1" applyFont="1" applyBorder="1" applyAlignment="1">
      <alignment horizontal="left"/>
    </xf>
    <xf numFmtId="6" fontId="1" fillId="0" borderId="8" xfId="0" applyNumberFormat="1" applyFont="1" applyBorder="1" applyAlignment="1">
      <alignment horizontal="left"/>
    </xf>
    <xf numFmtId="6" fontId="1" fillId="0" borderId="9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4" xfId="0" applyFont="1" applyBorder="1" applyAlignment="1"/>
    <xf numFmtId="0" fontId="0" fillId="0" borderId="8" xfId="0" applyBorder="1" applyAlignment="1"/>
    <xf numFmtId="0" fontId="5" fillId="0" borderId="2" xfId="0" applyFont="1" applyBorder="1" applyAlignment="1"/>
    <xf numFmtId="0" fontId="0" fillId="0" borderId="2" xfId="0" applyBorder="1" applyAlignment="1"/>
    <xf numFmtId="0" fontId="16" fillId="0" borderId="4" xfId="0" applyFont="1" applyBorder="1" applyAlignment="1">
      <alignment horizontal="center"/>
    </xf>
    <xf numFmtId="0" fontId="14" fillId="0" borderId="0" xfId="0" applyFont="1" applyBorder="1" applyAlignment="1"/>
    <xf numFmtId="0" fontId="15" fillId="0" borderId="0" xfId="0" applyFont="1" applyBorder="1" applyAlignment="1"/>
    <xf numFmtId="0" fontId="12" fillId="2" borderId="17" xfId="0" applyNumberFormat="1" applyFont="1" applyFill="1" applyBorder="1" applyAlignment="1">
      <alignment horizontal="left"/>
    </xf>
    <xf numFmtId="0" fontId="12" fillId="2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33004</xdr:rowOff>
    </xdr:from>
    <xdr:to>
      <xdr:col>6</xdr:col>
      <xdr:colOff>215900</xdr:colOff>
      <xdr:row>5</xdr:row>
      <xdr:rowOff>0</xdr:rowOff>
    </xdr:to>
    <xdr:pic>
      <xdr:nvPicPr>
        <xdr:cNvPr id="2" name="Picture 2" descr="Howler monkey + logo type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1050" y="166354"/>
          <a:ext cx="3232150" cy="5003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33004</xdr:rowOff>
    </xdr:from>
    <xdr:to>
      <xdr:col>6</xdr:col>
      <xdr:colOff>215900</xdr:colOff>
      <xdr:row>5</xdr:row>
      <xdr:rowOff>0</xdr:rowOff>
    </xdr:to>
    <xdr:pic>
      <xdr:nvPicPr>
        <xdr:cNvPr id="2" name="Picture 2" descr="Howler monkey + logo type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1050" y="166354"/>
          <a:ext cx="3216275" cy="5003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33004</xdr:rowOff>
    </xdr:from>
    <xdr:to>
      <xdr:col>6</xdr:col>
      <xdr:colOff>215900</xdr:colOff>
      <xdr:row>5</xdr:row>
      <xdr:rowOff>0</xdr:rowOff>
    </xdr:to>
    <xdr:pic>
      <xdr:nvPicPr>
        <xdr:cNvPr id="2" name="Picture 2" descr="Howler monkey + logo type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1050" y="166354"/>
          <a:ext cx="3216275" cy="5003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2"/>
  <sheetViews>
    <sheetView tabSelected="1" zoomScale="150" zoomScaleNormal="150" zoomScaleSheetLayoutView="125" zoomScalePageLayoutView="150" workbookViewId="0">
      <selection activeCell="C8" sqref="C8:H8"/>
    </sheetView>
  </sheetViews>
  <sheetFormatPr baseColWidth="10" defaultColWidth="10.7109375" defaultRowHeight="11" x14ac:dyDescent="0"/>
  <cols>
    <col min="1" max="1" width="10.28515625" style="1" customWidth="1"/>
    <col min="2" max="2" width="28.85546875" style="1" customWidth="1"/>
    <col min="3" max="6" width="2.5703125" style="1" customWidth="1"/>
    <col min="7" max="7" width="3.140625" style="1" customWidth="1"/>
    <col min="8" max="8" width="6" style="1" customWidth="1"/>
    <col min="9" max="9" width="9.42578125" style="1" customWidth="1"/>
    <col min="10" max="10" width="7.42578125" style="1" customWidth="1"/>
    <col min="11" max="11" width="8.28515625" style="1" customWidth="1"/>
    <col min="12" max="15" width="2.5703125" style="1" customWidth="1"/>
    <col min="16" max="17" width="5.140625" style="1" customWidth="1"/>
    <col min="18" max="18" width="5.7109375" style="1" customWidth="1"/>
    <col min="19" max="19" width="6.42578125" style="1" customWidth="1"/>
    <col min="20" max="16384" width="10.7109375" style="1"/>
  </cols>
  <sheetData>
    <row r="1" spans="1:11">
      <c r="A1" s="47"/>
      <c r="B1" s="197"/>
      <c r="C1" s="197"/>
      <c r="D1" s="197"/>
      <c r="E1" s="197"/>
      <c r="F1" s="197"/>
      <c r="G1" s="197"/>
    </row>
    <row r="2" spans="1:11">
      <c r="A2" s="47"/>
      <c r="B2" s="197"/>
      <c r="C2" s="197"/>
      <c r="D2" s="197"/>
      <c r="E2" s="197"/>
      <c r="F2" s="197"/>
      <c r="G2" s="197"/>
    </row>
    <row r="3" spans="1:11">
      <c r="A3" s="47"/>
      <c r="B3" s="197"/>
      <c r="C3" s="197"/>
      <c r="D3" s="197"/>
      <c r="E3" s="197"/>
      <c r="F3" s="197"/>
      <c r="G3" s="197"/>
    </row>
    <row r="4" spans="1:11">
      <c r="A4" s="47"/>
      <c r="B4" s="197"/>
      <c r="C4" s="197"/>
      <c r="D4" s="197"/>
      <c r="E4" s="197"/>
      <c r="F4" s="197"/>
      <c r="G4" s="197"/>
    </row>
    <row r="5" spans="1:11">
      <c r="A5" s="47"/>
      <c r="B5" s="197"/>
      <c r="C5" s="197"/>
      <c r="D5" s="197"/>
      <c r="E5" s="197"/>
      <c r="F5" s="197"/>
      <c r="G5" s="197"/>
    </row>
    <row r="6" spans="1:11" ht="18" customHeight="1">
      <c r="A6" s="47"/>
      <c r="B6" s="198" t="s">
        <v>59</v>
      </c>
      <c r="C6" s="198"/>
      <c r="D6" s="198"/>
      <c r="E6" s="198"/>
      <c r="F6" s="198"/>
      <c r="G6" s="198"/>
    </row>
    <row r="7" spans="1:11">
      <c r="A7" s="47"/>
      <c r="B7" s="199"/>
      <c r="C7" s="197"/>
      <c r="D7" s="197"/>
      <c r="E7" s="197"/>
      <c r="F7" s="197"/>
      <c r="G7" s="197"/>
      <c r="H7" s="98"/>
      <c r="J7" s="100" t="s">
        <v>54</v>
      </c>
      <c r="K7" s="99" t="s">
        <v>29</v>
      </c>
    </row>
    <row r="8" spans="1:11" ht="12.75" customHeight="1">
      <c r="A8" s="47"/>
      <c r="B8" s="36" t="s">
        <v>10</v>
      </c>
      <c r="C8" s="217"/>
      <c r="D8" s="218"/>
      <c r="E8" s="218"/>
      <c r="F8" s="218"/>
      <c r="G8" s="218"/>
      <c r="H8" s="219"/>
      <c r="I8" s="101" t="s">
        <v>53</v>
      </c>
      <c r="J8" s="153"/>
      <c r="K8" s="154"/>
    </row>
    <row r="9" spans="1:11" ht="12.75" customHeight="1">
      <c r="A9" s="47"/>
      <c r="B9" s="36" t="s">
        <v>11</v>
      </c>
      <c r="C9" s="217"/>
      <c r="D9" s="218"/>
      <c r="E9" s="218"/>
      <c r="F9" s="218"/>
      <c r="G9" s="218"/>
      <c r="H9" s="219"/>
      <c r="I9" s="101" t="s">
        <v>57</v>
      </c>
      <c r="J9" s="153"/>
      <c r="K9" s="155"/>
    </row>
    <row r="10" spans="1:11" ht="13">
      <c r="A10" s="47"/>
      <c r="B10" s="220"/>
      <c r="C10" s="221"/>
      <c r="D10" s="221"/>
      <c r="E10" s="221"/>
      <c r="F10" s="221"/>
      <c r="G10" s="221"/>
      <c r="I10" s="101" t="s">
        <v>58</v>
      </c>
      <c r="J10" s="153"/>
      <c r="K10" s="155"/>
    </row>
    <row r="11" spans="1:11" ht="13">
      <c r="A11" s="47"/>
      <c r="B11" s="222" t="s">
        <v>12</v>
      </c>
      <c r="C11" s="223"/>
      <c r="D11" s="223"/>
      <c r="E11" s="223"/>
      <c r="F11" s="223"/>
      <c r="G11" s="223"/>
    </row>
    <row r="12" spans="1:11" ht="12.75" customHeight="1">
      <c r="A12" s="47"/>
      <c r="B12" s="203" t="s">
        <v>62</v>
      </c>
      <c r="C12" s="204"/>
      <c r="D12" s="204"/>
      <c r="E12" s="204"/>
      <c r="F12" s="204"/>
      <c r="G12" s="205"/>
    </row>
    <row r="13" spans="1:11" ht="12.75" customHeight="1">
      <c r="A13" s="47"/>
      <c r="B13" s="203" t="s">
        <v>61</v>
      </c>
      <c r="C13" s="204"/>
      <c r="D13" s="204"/>
      <c r="E13" s="204"/>
      <c r="F13" s="204"/>
      <c r="G13" s="205"/>
    </row>
    <row r="14" spans="1:11" ht="12.75" customHeight="1">
      <c r="A14" s="47"/>
      <c r="B14" s="129"/>
      <c r="C14" s="129"/>
      <c r="D14" s="129"/>
      <c r="E14" s="129"/>
      <c r="F14" s="129"/>
      <c r="G14" s="129"/>
    </row>
    <row r="15" spans="1:11" ht="12.75" customHeight="1">
      <c r="A15" s="47"/>
      <c r="B15" s="206" t="s">
        <v>66</v>
      </c>
      <c r="C15" s="207"/>
      <c r="D15" s="207"/>
      <c r="E15" s="207"/>
      <c r="F15" s="207"/>
      <c r="G15" s="207"/>
      <c r="H15" s="207"/>
      <c r="I15" s="207"/>
      <c r="J15" s="208"/>
    </row>
    <row r="16" spans="1:11" ht="12.75" customHeight="1">
      <c r="A16" s="47"/>
      <c r="B16" s="209" t="s">
        <v>63</v>
      </c>
      <c r="C16" s="210"/>
      <c r="D16" s="210"/>
      <c r="E16" s="210"/>
      <c r="F16" s="210"/>
      <c r="G16" s="210"/>
      <c r="H16" s="210"/>
      <c r="I16" s="210"/>
      <c r="J16" s="211"/>
    </row>
    <row r="17" spans="1:19" ht="12.75" customHeight="1">
      <c r="A17" s="47"/>
      <c r="B17" s="212" t="s">
        <v>64</v>
      </c>
      <c r="C17" s="213"/>
      <c r="D17" s="213"/>
      <c r="E17" s="213"/>
      <c r="F17" s="213"/>
      <c r="G17" s="213"/>
      <c r="H17" s="213"/>
      <c r="I17" s="213"/>
      <c r="J17" s="214"/>
    </row>
    <row r="18" spans="1:19" ht="12.75" customHeight="1">
      <c r="A18" s="47"/>
      <c r="B18" s="212" t="s">
        <v>60</v>
      </c>
      <c r="C18" s="213"/>
      <c r="D18" s="213"/>
      <c r="E18" s="213"/>
      <c r="F18" s="213"/>
      <c r="G18" s="213"/>
      <c r="H18" s="213"/>
      <c r="I18" s="213"/>
      <c r="J18" s="214"/>
    </row>
    <row r="19" spans="1:19" ht="12.75" customHeight="1">
      <c r="A19" s="47"/>
      <c r="B19" s="224"/>
      <c r="C19" s="224"/>
      <c r="D19" s="224"/>
      <c r="E19" s="224"/>
      <c r="F19" s="224"/>
      <c r="G19" s="224"/>
    </row>
    <row r="20" spans="1:19" ht="13">
      <c r="A20" s="47"/>
      <c r="B20" s="225"/>
      <c r="C20" s="226"/>
      <c r="D20" s="226"/>
      <c r="E20" s="226"/>
      <c r="F20" s="226"/>
      <c r="G20" s="226"/>
    </row>
    <row r="21" spans="1:19">
      <c r="A21" s="215" t="s">
        <v>30</v>
      </c>
      <c r="B21" s="216"/>
      <c r="C21" s="44"/>
      <c r="D21" s="44"/>
      <c r="E21" s="44"/>
      <c r="F21" s="44"/>
      <c r="G21" s="44"/>
      <c r="H21" s="2"/>
      <c r="I21" s="2"/>
      <c r="J21" s="2"/>
      <c r="K21" s="2"/>
      <c r="L21" s="11"/>
      <c r="M21" s="11"/>
      <c r="N21" s="11"/>
      <c r="O21" s="11"/>
      <c r="P21" s="11"/>
      <c r="Q21" s="12"/>
      <c r="R21" s="13"/>
      <c r="S21" s="14"/>
    </row>
    <row r="22" spans="1:19">
      <c r="A22" s="45" t="s">
        <v>28</v>
      </c>
      <c r="B22" s="37" t="s">
        <v>21</v>
      </c>
      <c r="C22" s="37" t="s">
        <v>22</v>
      </c>
      <c r="D22" s="37" t="s">
        <v>23</v>
      </c>
      <c r="E22" s="37" t="s">
        <v>24</v>
      </c>
      <c r="F22" s="37" t="s">
        <v>25</v>
      </c>
      <c r="G22" s="37" t="s">
        <v>26</v>
      </c>
      <c r="H22" s="37" t="s">
        <v>16</v>
      </c>
      <c r="I22" s="57" t="s">
        <v>19</v>
      </c>
      <c r="J22" s="60" t="s">
        <v>20</v>
      </c>
      <c r="K22" s="57" t="s">
        <v>9</v>
      </c>
      <c r="L22" s="11"/>
      <c r="M22" s="11"/>
      <c r="N22" s="11"/>
      <c r="O22" s="11"/>
      <c r="P22" s="11"/>
      <c r="Q22" s="12"/>
      <c r="R22" s="13"/>
      <c r="S22" s="14"/>
    </row>
    <row r="23" spans="1:19">
      <c r="A23" s="43" t="s">
        <v>70</v>
      </c>
      <c r="B23" s="103" t="s">
        <v>69</v>
      </c>
      <c r="C23" s="104"/>
      <c r="D23" s="119"/>
      <c r="E23" s="104"/>
      <c r="F23" s="104"/>
      <c r="G23" s="104"/>
      <c r="H23" s="6">
        <f t="shared" ref="H23:H34" si="0">SUM(C23:G23)</f>
        <v>0</v>
      </c>
      <c r="I23" s="48">
        <f>J23/2</f>
        <v>34.5</v>
      </c>
      <c r="J23" s="52">
        <v>69</v>
      </c>
      <c r="K23" s="50">
        <f t="shared" ref="K23:K32" si="1">H23*I23</f>
        <v>0</v>
      </c>
      <c r="L23" s="11"/>
      <c r="M23" s="11"/>
      <c r="N23" s="11"/>
      <c r="O23" s="11"/>
      <c r="P23" s="11"/>
      <c r="Q23" s="12"/>
      <c r="R23" s="13"/>
      <c r="S23" s="14"/>
    </row>
    <row r="24" spans="1:19">
      <c r="A24" s="43" t="s">
        <v>71</v>
      </c>
      <c r="B24" s="103" t="s">
        <v>67</v>
      </c>
      <c r="C24" s="104"/>
      <c r="D24" s="119"/>
      <c r="E24" s="104"/>
      <c r="F24" s="104"/>
      <c r="G24" s="104"/>
      <c r="H24" s="6">
        <f t="shared" si="0"/>
        <v>0</v>
      </c>
      <c r="I24" s="48">
        <f t="shared" ref="I24:I25" si="2">J24/2</f>
        <v>34.5</v>
      </c>
      <c r="J24" s="52">
        <v>69</v>
      </c>
      <c r="K24" s="50">
        <f t="shared" si="1"/>
        <v>0</v>
      </c>
      <c r="L24" s="11"/>
      <c r="M24" s="11"/>
      <c r="N24" s="11"/>
      <c r="O24" s="11"/>
      <c r="P24" s="11"/>
      <c r="Q24" s="12"/>
      <c r="R24" s="13"/>
      <c r="S24" s="14"/>
    </row>
    <row r="25" spans="1:19">
      <c r="A25" s="43" t="s">
        <v>73</v>
      </c>
      <c r="B25" s="103" t="s">
        <v>72</v>
      </c>
      <c r="C25" s="104"/>
      <c r="D25" s="119"/>
      <c r="E25" s="104"/>
      <c r="F25" s="104"/>
      <c r="G25" s="104"/>
      <c r="H25" s="6">
        <f t="shared" si="0"/>
        <v>0</v>
      </c>
      <c r="I25" s="48">
        <f t="shared" si="2"/>
        <v>34.5</v>
      </c>
      <c r="J25" s="52">
        <v>69</v>
      </c>
      <c r="K25" s="50">
        <f t="shared" si="1"/>
        <v>0</v>
      </c>
      <c r="L25" s="11"/>
      <c r="M25" s="11"/>
      <c r="N25" s="11"/>
      <c r="O25" s="11"/>
      <c r="P25" s="11"/>
      <c r="Q25" s="12"/>
      <c r="R25" s="13"/>
      <c r="S25" s="14"/>
    </row>
    <row r="26" spans="1:19">
      <c r="A26" s="43" t="s">
        <v>74</v>
      </c>
      <c r="B26" s="32" t="s">
        <v>296</v>
      </c>
      <c r="C26" s="104"/>
      <c r="D26" s="119"/>
      <c r="E26" s="104"/>
      <c r="F26" s="104"/>
      <c r="G26" s="104"/>
      <c r="H26" s="6">
        <f t="shared" si="0"/>
        <v>0</v>
      </c>
      <c r="I26" s="48">
        <v>34.5</v>
      </c>
      <c r="J26" s="52">
        <v>69</v>
      </c>
      <c r="K26" s="50">
        <f t="shared" si="1"/>
        <v>0</v>
      </c>
      <c r="L26" s="11"/>
      <c r="M26" s="11"/>
      <c r="N26" s="11"/>
      <c r="O26" s="11"/>
      <c r="P26" s="11"/>
      <c r="Q26" s="12"/>
      <c r="R26" s="13"/>
      <c r="S26" s="14"/>
    </row>
    <row r="27" spans="1:19">
      <c r="A27" s="106" t="s">
        <v>84</v>
      </c>
      <c r="B27" s="32" t="s">
        <v>75</v>
      </c>
      <c r="C27" s="104"/>
      <c r="D27" s="119"/>
      <c r="E27" s="104"/>
      <c r="F27" s="104"/>
      <c r="G27" s="104"/>
      <c r="H27" s="6">
        <f t="shared" si="0"/>
        <v>0</v>
      </c>
      <c r="I27" s="48">
        <v>34.5</v>
      </c>
      <c r="J27" s="52">
        <v>69</v>
      </c>
      <c r="K27" s="50">
        <f t="shared" si="1"/>
        <v>0</v>
      </c>
      <c r="L27" s="11"/>
      <c r="M27" s="11"/>
      <c r="N27" s="11"/>
      <c r="O27" s="11"/>
      <c r="P27" s="11"/>
      <c r="Q27" s="12"/>
      <c r="R27" s="13"/>
      <c r="S27" s="14"/>
    </row>
    <row r="28" spans="1:19">
      <c r="A28" s="106" t="s">
        <v>85</v>
      </c>
      <c r="B28" s="32" t="s">
        <v>76</v>
      </c>
      <c r="C28" s="104"/>
      <c r="D28" s="119"/>
      <c r="E28" s="104"/>
      <c r="F28" s="104"/>
      <c r="G28" s="104"/>
      <c r="H28" s="6">
        <f t="shared" si="0"/>
        <v>0</v>
      </c>
      <c r="I28" s="48">
        <v>34.5</v>
      </c>
      <c r="J28" s="52">
        <v>69</v>
      </c>
      <c r="K28" s="50">
        <f t="shared" si="1"/>
        <v>0</v>
      </c>
      <c r="L28" s="11"/>
      <c r="M28" s="11"/>
      <c r="N28" s="11"/>
      <c r="O28" s="11"/>
      <c r="P28" s="11"/>
      <c r="Q28" s="12"/>
      <c r="R28" s="13"/>
      <c r="S28" s="14"/>
    </row>
    <row r="29" spans="1:19">
      <c r="A29" s="106" t="s">
        <v>80</v>
      </c>
      <c r="B29" s="32" t="s">
        <v>78</v>
      </c>
      <c r="C29" s="104"/>
      <c r="D29" s="119"/>
      <c r="E29" s="104"/>
      <c r="F29" s="104"/>
      <c r="G29" s="104"/>
      <c r="H29" s="6">
        <f t="shared" si="0"/>
        <v>0</v>
      </c>
      <c r="I29" s="48">
        <v>34.5</v>
      </c>
      <c r="J29" s="52">
        <v>69</v>
      </c>
      <c r="K29" s="50">
        <f t="shared" si="1"/>
        <v>0</v>
      </c>
      <c r="L29" s="11"/>
      <c r="M29" s="11"/>
      <c r="N29" s="11"/>
      <c r="O29" s="11"/>
      <c r="P29" s="11"/>
      <c r="Q29" s="12"/>
      <c r="R29" s="13"/>
      <c r="S29" s="14"/>
    </row>
    <row r="30" spans="1:19">
      <c r="A30" s="106" t="s">
        <v>81</v>
      </c>
      <c r="B30" s="32" t="s">
        <v>79</v>
      </c>
      <c r="C30" s="104"/>
      <c r="D30" s="119"/>
      <c r="E30" s="104"/>
      <c r="F30" s="104"/>
      <c r="G30" s="104"/>
      <c r="H30" s="6">
        <f t="shared" si="0"/>
        <v>0</v>
      </c>
      <c r="I30" s="48">
        <v>34.5</v>
      </c>
      <c r="J30" s="52">
        <v>69</v>
      </c>
      <c r="K30" s="50">
        <f t="shared" ref="K30:K31" si="3">H30*I30</f>
        <v>0</v>
      </c>
      <c r="L30" s="11"/>
      <c r="M30" s="11"/>
      <c r="N30" s="11"/>
      <c r="O30" s="11"/>
      <c r="P30" s="11"/>
      <c r="Q30" s="12"/>
      <c r="R30" s="13"/>
      <c r="S30" s="14"/>
    </row>
    <row r="31" spans="1:19">
      <c r="A31" s="106" t="s">
        <v>77</v>
      </c>
      <c r="B31" s="32" t="s">
        <v>82</v>
      </c>
      <c r="C31" s="104"/>
      <c r="D31" s="119"/>
      <c r="E31" s="104"/>
      <c r="F31" s="104"/>
      <c r="G31" s="104"/>
      <c r="H31" s="6">
        <f t="shared" si="0"/>
        <v>0</v>
      </c>
      <c r="I31" s="48">
        <v>34.5</v>
      </c>
      <c r="J31" s="52">
        <v>69</v>
      </c>
      <c r="K31" s="50">
        <f t="shared" si="3"/>
        <v>0</v>
      </c>
      <c r="L31" s="11"/>
      <c r="M31" s="11"/>
      <c r="N31" s="11"/>
      <c r="O31" s="11"/>
      <c r="P31" s="11"/>
      <c r="Q31" s="12"/>
      <c r="R31" s="13"/>
      <c r="S31" s="14"/>
    </row>
    <row r="32" spans="1:19">
      <c r="A32" s="106" t="s">
        <v>86</v>
      </c>
      <c r="B32" s="32" t="s">
        <v>83</v>
      </c>
      <c r="C32" s="104"/>
      <c r="D32" s="119"/>
      <c r="E32" s="104"/>
      <c r="F32" s="104"/>
      <c r="G32" s="104"/>
      <c r="H32" s="6">
        <f t="shared" si="0"/>
        <v>0</v>
      </c>
      <c r="I32" s="48">
        <v>34.5</v>
      </c>
      <c r="J32" s="52">
        <v>69</v>
      </c>
      <c r="K32" s="50">
        <f t="shared" si="1"/>
        <v>0</v>
      </c>
      <c r="L32" s="11"/>
      <c r="M32" s="11"/>
      <c r="N32" s="11"/>
      <c r="O32" s="11"/>
      <c r="P32" s="11"/>
      <c r="Q32" s="12"/>
      <c r="R32" s="13"/>
      <c r="S32" s="14"/>
    </row>
    <row r="33" spans="1:19">
      <c r="A33" s="43" t="s">
        <v>91</v>
      </c>
      <c r="B33" s="32" t="s">
        <v>87</v>
      </c>
      <c r="C33" s="6"/>
      <c r="D33" s="6"/>
      <c r="E33" s="6"/>
      <c r="F33" s="6"/>
      <c r="G33" s="6"/>
      <c r="H33" s="6">
        <f t="shared" si="0"/>
        <v>0</v>
      </c>
      <c r="I33" s="48">
        <v>34.5</v>
      </c>
      <c r="J33" s="52">
        <v>69</v>
      </c>
      <c r="K33" s="50">
        <f t="shared" ref="K33:K36" si="4">H33*I33</f>
        <v>0</v>
      </c>
    </row>
    <row r="34" spans="1:19">
      <c r="A34" s="43" t="s">
        <v>92</v>
      </c>
      <c r="B34" s="32" t="s">
        <v>88</v>
      </c>
      <c r="C34" s="6"/>
      <c r="D34" s="6"/>
      <c r="E34" s="6"/>
      <c r="F34" s="6"/>
      <c r="G34" s="6"/>
      <c r="H34" s="6">
        <f t="shared" si="0"/>
        <v>0</v>
      </c>
      <c r="I34" s="48">
        <v>34.5</v>
      </c>
      <c r="J34" s="52">
        <v>69</v>
      </c>
      <c r="K34" s="50">
        <f t="shared" si="4"/>
        <v>0</v>
      </c>
    </row>
    <row r="35" spans="1:19">
      <c r="A35" s="43" t="s">
        <v>93</v>
      </c>
      <c r="B35" s="32" t="s">
        <v>89</v>
      </c>
      <c r="C35" s="26"/>
      <c r="D35" s="26"/>
      <c r="E35" s="26"/>
      <c r="F35" s="26"/>
      <c r="G35" s="26"/>
      <c r="H35" s="25">
        <f t="shared" ref="H35:H39" si="5">SUM(C35:G35)</f>
        <v>0</v>
      </c>
      <c r="I35" s="48">
        <v>34.5</v>
      </c>
      <c r="J35" s="52">
        <v>69</v>
      </c>
      <c r="K35" s="50">
        <f t="shared" si="4"/>
        <v>0</v>
      </c>
    </row>
    <row r="36" spans="1:19">
      <c r="A36" s="106" t="s">
        <v>94</v>
      </c>
      <c r="B36" s="32" t="s">
        <v>90</v>
      </c>
      <c r="C36" s="117"/>
      <c r="D36" s="117"/>
      <c r="E36" s="117"/>
      <c r="F36" s="117"/>
      <c r="G36" s="118"/>
      <c r="H36" s="118">
        <f t="shared" si="5"/>
        <v>0</v>
      </c>
      <c r="I36" s="48">
        <v>34.5</v>
      </c>
      <c r="J36" s="52">
        <v>69</v>
      </c>
      <c r="K36" s="50">
        <f t="shared" si="4"/>
        <v>0</v>
      </c>
      <c r="L36" s="107"/>
    </row>
    <row r="37" spans="1:19">
      <c r="A37" s="65" t="s">
        <v>105</v>
      </c>
      <c r="B37" s="32" t="s">
        <v>95</v>
      </c>
      <c r="C37" s="119"/>
      <c r="D37" s="25"/>
      <c r="E37" s="25"/>
      <c r="F37" s="25"/>
      <c r="G37" s="25"/>
      <c r="H37" s="75">
        <f t="shared" si="5"/>
        <v>0</v>
      </c>
      <c r="I37" s="49">
        <f>J37/2</f>
        <v>47.5</v>
      </c>
      <c r="J37" s="66">
        <v>95</v>
      </c>
      <c r="K37" s="50">
        <f t="shared" ref="K37:K40" si="6">H37*I37</f>
        <v>0</v>
      </c>
    </row>
    <row r="38" spans="1:19">
      <c r="A38" s="65" t="s">
        <v>106</v>
      </c>
      <c r="B38" s="32" t="s">
        <v>96</v>
      </c>
      <c r="C38" s="119"/>
      <c r="D38" s="25"/>
      <c r="E38" s="25"/>
      <c r="F38" s="25"/>
      <c r="G38" s="25"/>
      <c r="H38" s="75">
        <f t="shared" si="5"/>
        <v>0</v>
      </c>
      <c r="I38" s="67">
        <f>J38/2</f>
        <v>47.5</v>
      </c>
      <c r="J38" s="66">
        <v>95</v>
      </c>
      <c r="K38" s="50">
        <f t="shared" si="6"/>
        <v>0</v>
      </c>
    </row>
    <row r="39" spans="1:19">
      <c r="A39" s="65" t="s">
        <v>101</v>
      </c>
      <c r="B39" s="32" t="s">
        <v>97</v>
      </c>
      <c r="C39" s="119"/>
      <c r="D39" s="25"/>
      <c r="E39" s="25"/>
      <c r="F39" s="25"/>
      <c r="G39" s="25"/>
      <c r="H39" s="75">
        <f t="shared" si="5"/>
        <v>0</v>
      </c>
      <c r="I39" s="67">
        <f>J39/2</f>
        <v>27.5</v>
      </c>
      <c r="J39" s="66">
        <v>55</v>
      </c>
      <c r="K39" s="50">
        <f t="shared" ref="K39" si="7">H39*I39</f>
        <v>0</v>
      </c>
    </row>
    <row r="40" spans="1:19">
      <c r="A40" s="65" t="s">
        <v>102</v>
      </c>
      <c r="B40" s="32" t="s">
        <v>98</v>
      </c>
      <c r="C40" s="119"/>
      <c r="D40" s="25"/>
      <c r="E40" s="25"/>
      <c r="F40" s="25"/>
      <c r="G40" s="25"/>
      <c r="H40" s="75">
        <f>SUM(C40:G40)</f>
        <v>0</v>
      </c>
      <c r="I40" s="67">
        <f>J40/2</f>
        <v>27.5</v>
      </c>
      <c r="J40" s="66">
        <v>55</v>
      </c>
      <c r="K40" s="50">
        <f t="shared" si="6"/>
        <v>0</v>
      </c>
    </row>
    <row r="41" spans="1:19">
      <c r="A41" s="65" t="s">
        <v>103</v>
      </c>
      <c r="B41" s="65" t="s">
        <v>99</v>
      </c>
      <c r="C41" s="119"/>
      <c r="D41" s="25"/>
      <c r="E41" s="25"/>
      <c r="F41" s="25"/>
      <c r="G41" s="25"/>
      <c r="H41" s="75">
        <f t="shared" ref="H41:H42" si="8">SUM(C41:G41)</f>
        <v>0</v>
      </c>
      <c r="I41" s="67">
        <f t="shared" ref="I41:I42" si="9">J41/2</f>
        <v>27.5</v>
      </c>
      <c r="J41" s="66">
        <v>55</v>
      </c>
      <c r="K41" s="50">
        <f t="shared" ref="K41:K42" si="10">H41*I41</f>
        <v>0</v>
      </c>
    </row>
    <row r="42" spans="1:19">
      <c r="A42" s="65" t="s">
        <v>104</v>
      </c>
      <c r="B42" s="65" t="s">
        <v>100</v>
      </c>
      <c r="C42" s="119"/>
      <c r="D42" s="25"/>
      <c r="E42" s="25"/>
      <c r="F42" s="25"/>
      <c r="G42" s="25"/>
      <c r="H42" s="75">
        <f t="shared" si="8"/>
        <v>0</v>
      </c>
      <c r="I42" s="67">
        <f t="shared" si="9"/>
        <v>27.5</v>
      </c>
      <c r="J42" s="66">
        <v>55</v>
      </c>
      <c r="K42" s="50">
        <f t="shared" si="10"/>
        <v>0</v>
      </c>
    </row>
    <row r="43" spans="1:19" ht="12" customHeight="1" thickBot="1">
      <c r="C43" s="8"/>
      <c r="D43" s="8"/>
      <c r="E43" s="8"/>
      <c r="F43" s="8"/>
      <c r="G43" s="8"/>
      <c r="I43" s="194" t="s">
        <v>31</v>
      </c>
      <c r="J43" s="200"/>
      <c r="K43" s="51">
        <f>SUM(K23:K42)</f>
        <v>0</v>
      </c>
      <c r="L43" s="4"/>
      <c r="M43" s="4"/>
      <c r="N43" s="4"/>
      <c r="O43" s="4"/>
      <c r="P43" s="4"/>
      <c r="Q43" s="9"/>
      <c r="R43" s="9"/>
      <c r="S43" s="10"/>
    </row>
    <row r="44" spans="1:19" ht="12" customHeight="1" thickTop="1">
      <c r="C44" s="8"/>
      <c r="D44" s="8"/>
      <c r="E44" s="8"/>
      <c r="F44" s="8"/>
      <c r="G44" s="8"/>
      <c r="I44" s="63"/>
      <c r="J44" s="63"/>
      <c r="K44" s="64"/>
      <c r="L44" s="4"/>
      <c r="M44" s="4"/>
      <c r="N44" s="4"/>
      <c r="O44" s="4"/>
      <c r="P44" s="4"/>
      <c r="Q44" s="9"/>
      <c r="R44" s="9"/>
      <c r="S44" s="10"/>
    </row>
    <row r="45" spans="1:19" ht="12" customHeight="1">
      <c r="A45" s="215" t="s">
        <v>52</v>
      </c>
      <c r="B45" s="216"/>
      <c r="C45" s="44"/>
      <c r="D45" s="44"/>
      <c r="E45" s="44"/>
      <c r="F45" s="44"/>
      <c r="G45" s="44"/>
      <c r="H45" s="2"/>
      <c r="I45" s="2"/>
      <c r="J45" s="2"/>
      <c r="K45" s="2"/>
      <c r="L45" s="4"/>
      <c r="M45" s="4"/>
      <c r="N45" s="4"/>
      <c r="O45" s="4"/>
      <c r="P45" s="4"/>
      <c r="Q45" s="9"/>
      <c r="R45" s="9"/>
      <c r="S45" s="10"/>
    </row>
    <row r="46" spans="1:19" ht="12" customHeight="1">
      <c r="A46" s="45" t="s">
        <v>28</v>
      </c>
      <c r="B46" s="37" t="s">
        <v>21</v>
      </c>
      <c r="C46" s="37" t="s">
        <v>22</v>
      </c>
      <c r="D46" s="37" t="s">
        <v>23</v>
      </c>
      <c r="E46" s="37" t="s">
        <v>24</v>
      </c>
      <c r="F46" s="37" t="s">
        <v>25</v>
      </c>
      <c r="G46" s="37" t="s">
        <v>26</v>
      </c>
      <c r="H46" s="37" t="s">
        <v>16</v>
      </c>
      <c r="I46" s="57" t="s">
        <v>19</v>
      </c>
      <c r="J46" s="60" t="s">
        <v>20</v>
      </c>
      <c r="K46" s="57" t="s">
        <v>9</v>
      </c>
      <c r="L46" s="4"/>
      <c r="M46" s="4"/>
      <c r="N46" s="4"/>
      <c r="O46" s="4"/>
      <c r="P46" s="4"/>
      <c r="Q46" s="9"/>
      <c r="R46" s="9"/>
      <c r="S46" s="10"/>
    </row>
    <row r="47" spans="1:19" ht="12" customHeight="1">
      <c r="A47" s="43" t="s">
        <v>111</v>
      </c>
      <c r="B47" s="40" t="s">
        <v>107</v>
      </c>
      <c r="C47" s="105"/>
      <c r="D47" s="119"/>
      <c r="E47" s="130"/>
      <c r="F47" s="119"/>
      <c r="G47" s="131"/>
      <c r="H47" s="6">
        <f t="shared" ref="H47:H53" si="11">SUM(C47:G47)</f>
        <v>0</v>
      </c>
      <c r="I47" s="48">
        <f>J47/2</f>
        <v>44.5</v>
      </c>
      <c r="J47" s="52">
        <v>89</v>
      </c>
      <c r="K47" s="50">
        <f t="shared" ref="K47:K52" si="12">H47*I47</f>
        <v>0</v>
      </c>
      <c r="L47" s="4"/>
      <c r="M47" s="4"/>
      <c r="N47" s="4"/>
      <c r="O47" s="4"/>
      <c r="P47" s="4"/>
      <c r="Q47" s="9"/>
      <c r="R47" s="9"/>
      <c r="S47" s="10"/>
    </row>
    <row r="48" spans="1:19" ht="12" customHeight="1">
      <c r="A48" s="43" t="s">
        <v>111</v>
      </c>
      <c r="B48" s="40" t="s">
        <v>108</v>
      </c>
      <c r="C48" s="18"/>
      <c r="D48" s="132"/>
      <c r="E48" s="133"/>
      <c r="F48" s="132"/>
      <c r="G48" s="134"/>
      <c r="H48" s="6">
        <f t="shared" si="11"/>
        <v>0</v>
      </c>
      <c r="I48" s="48">
        <f t="shared" ref="I48:I54" si="13">J48/2</f>
        <v>44.5</v>
      </c>
      <c r="J48" s="52">
        <v>89</v>
      </c>
      <c r="K48" s="50">
        <f t="shared" ref="K48:K50" si="14">H48*I48</f>
        <v>0</v>
      </c>
      <c r="L48" s="4"/>
      <c r="M48" s="4"/>
      <c r="N48" s="4"/>
      <c r="O48" s="4"/>
      <c r="P48" s="4"/>
      <c r="Q48" s="9"/>
      <c r="R48" s="9"/>
      <c r="S48" s="10"/>
    </row>
    <row r="49" spans="1:19" ht="12" customHeight="1">
      <c r="A49" s="43" t="s">
        <v>112</v>
      </c>
      <c r="B49" s="40" t="s">
        <v>109</v>
      </c>
      <c r="C49" s="18"/>
      <c r="D49" s="119"/>
      <c r="E49" s="133"/>
      <c r="F49" s="132"/>
      <c r="G49" s="119"/>
      <c r="H49" s="6">
        <f t="shared" si="11"/>
        <v>0</v>
      </c>
      <c r="I49" s="48">
        <f t="shared" si="13"/>
        <v>44.5</v>
      </c>
      <c r="J49" s="52">
        <v>89</v>
      </c>
      <c r="K49" s="50">
        <f t="shared" si="14"/>
        <v>0</v>
      </c>
      <c r="L49" s="4"/>
      <c r="M49" s="4"/>
      <c r="N49" s="4"/>
      <c r="O49" s="4"/>
      <c r="P49" s="4"/>
      <c r="Q49" s="9"/>
      <c r="R49" s="9"/>
      <c r="S49" s="10"/>
    </row>
    <row r="50" spans="1:19" ht="12" customHeight="1">
      <c r="A50" s="43" t="s">
        <v>113</v>
      </c>
      <c r="B50" s="40" t="s">
        <v>110</v>
      </c>
      <c r="C50" s="18"/>
      <c r="D50" s="132"/>
      <c r="E50" s="133"/>
      <c r="F50" s="132"/>
      <c r="G50" s="134"/>
      <c r="H50" s="6">
        <f t="shared" si="11"/>
        <v>0</v>
      </c>
      <c r="I50" s="48">
        <f t="shared" si="13"/>
        <v>44.5</v>
      </c>
      <c r="J50" s="52">
        <v>89</v>
      </c>
      <c r="K50" s="50">
        <f t="shared" si="14"/>
        <v>0</v>
      </c>
      <c r="L50" s="4"/>
      <c r="M50" s="4"/>
      <c r="N50" s="4"/>
      <c r="O50" s="4"/>
      <c r="P50" s="4"/>
      <c r="Q50" s="9"/>
      <c r="R50" s="9"/>
      <c r="S50" s="10"/>
    </row>
    <row r="51" spans="1:19" ht="12" customHeight="1">
      <c r="A51" s="43" t="s">
        <v>118</v>
      </c>
      <c r="B51" s="32" t="s">
        <v>114</v>
      </c>
      <c r="C51" s="112"/>
      <c r="D51" s="119"/>
      <c r="E51" s="112"/>
      <c r="F51" s="112"/>
      <c r="G51" s="112"/>
      <c r="H51" s="113">
        <f t="shared" si="11"/>
        <v>0</v>
      </c>
      <c r="I51" s="48">
        <f t="shared" si="13"/>
        <v>44.5</v>
      </c>
      <c r="J51" s="52">
        <v>89</v>
      </c>
      <c r="K51" s="50">
        <f t="shared" si="12"/>
        <v>0</v>
      </c>
      <c r="L51" s="107"/>
      <c r="M51" s="4"/>
      <c r="N51" s="4"/>
      <c r="O51" s="4"/>
      <c r="P51" s="4"/>
      <c r="Q51" s="9"/>
      <c r="R51" s="9"/>
      <c r="S51" s="10"/>
    </row>
    <row r="52" spans="1:19" ht="12" customHeight="1">
      <c r="A52" s="43" t="s">
        <v>119</v>
      </c>
      <c r="B52" s="32" t="s">
        <v>115</v>
      </c>
      <c r="C52" s="35"/>
      <c r="D52" s="119"/>
      <c r="E52" s="135"/>
      <c r="F52" s="135"/>
      <c r="G52" s="135"/>
      <c r="H52" s="25">
        <f t="shared" si="11"/>
        <v>0</v>
      </c>
      <c r="I52" s="48">
        <f t="shared" si="13"/>
        <v>44.5</v>
      </c>
      <c r="J52" s="52">
        <v>89</v>
      </c>
      <c r="K52" s="50">
        <f t="shared" si="12"/>
        <v>0</v>
      </c>
      <c r="L52" s="4"/>
      <c r="M52" s="4"/>
      <c r="N52" s="4"/>
      <c r="O52" s="4"/>
      <c r="P52" s="4"/>
      <c r="Q52" s="9"/>
      <c r="R52" s="9"/>
      <c r="S52" s="10"/>
    </row>
    <row r="53" spans="1:19" ht="12" customHeight="1">
      <c r="A53" s="43" t="s">
        <v>120</v>
      </c>
      <c r="B53" s="32" t="s">
        <v>116</v>
      </c>
      <c r="C53" s="25"/>
      <c r="D53" s="119"/>
      <c r="E53" s="118"/>
      <c r="F53" s="118"/>
      <c r="G53" s="118"/>
      <c r="H53" s="25">
        <f t="shared" si="11"/>
        <v>0</v>
      </c>
      <c r="I53" s="48">
        <f t="shared" si="13"/>
        <v>44.5</v>
      </c>
      <c r="J53" s="52">
        <v>89</v>
      </c>
      <c r="K53" s="50">
        <f t="shared" ref="K53" si="15">H53*I53</f>
        <v>0</v>
      </c>
      <c r="L53" s="4"/>
      <c r="M53" s="4"/>
      <c r="N53" s="4"/>
      <c r="O53" s="4"/>
      <c r="P53" s="4"/>
      <c r="Q53" s="9"/>
      <c r="R53" s="9"/>
      <c r="S53" s="10"/>
    </row>
    <row r="54" spans="1:19" ht="12" customHeight="1">
      <c r="A54" s="43" t="s">
        <v>121</v>
      </c>
      <c r="B54" s="32" t="s">
        <v>117</v>
      </c>
      <c r="C54" s="25"/>
      <c r="D54" s="75"/>
      <c r="E54" s="75"/>
      <c r="F54" s="75"/>
      <c r="G54" s="75"/>
      <c r="H54" s="75">
        <f t="shared" ref="H54:H61" si="16">SUM(C54:G54)</f>
        <v>0</v>
      </c>
      <c r="I54" s="48">
        <f t="shared" si="13"/>
        <v>44.5</v>
      </c>
      <c r="J54" s="52">
        <v>89</v>
      </c>
      <c r="K54" s="50">
        <f t="shared" ref="K54:K61" si="17">H54*I54</f>
        <v>0</v>
      </c>
      <c r="L54" s="4"/>
      <c r="M54" s="4"/>
      <c r="N54" s="4"/>
      <c r="O54" s="4"/>
      <c r="P54" s="4"/>
      <c r="Q54" s="9"/>
      <c r="R54" s="9"/>
      <c r="S54" s="10"/>
    </row>
    <row r="55" spans="1:19" ht="12" customHeight="1">
      <c r="A55" s="43" t="s">
        <v>125</v>
      </c>
      <c r="B55" s="32" t="s">
        <v>122</v>
      </c>
      <c r="C55" s="25"/>
      <c r="D55" s="25"/>
      <c r="E55" s="25"/>
      <c r="F55" s="25"/>
      <c r="G55" s="25"/>
      <c r="H55" s="75">
        <f t="shared" si="16"/>
        <v>0</v>
      </c>
      <c r="I55" s="48">
        <f>J55/2</f>
        <v>44.5</v>
      </c>
      <c r="J55" s="52">
        <v>89</v>
      </c>
      <c r="K55" s="50">
        <f t="shared" si="17"/>
        <v>0</v>
      </c>
      <c r="L55" s="4"/>
      <c r="M55" s="4"/>
      <c r="N55" s="4"/>
      <c r="O55" s="4"/>
      <c r="P55" s="4"/>
      <c r="Q55" s="9"/>
      <c r="R55" s="9"/>
      <c r="S55" s="10"/>
    </row>
    <row r="56" spans="1:19" ht="12" customHeight="1">
      <c r="A56" s="43" t="s">
        <v>126</v>
      </c>
      <c r="B56" s="32" t="s">
        <v>123</v>
      </c>
      <c r="C56" s="25"/>
      <c r="D56" s="25"/>
      <c r="E56" s="25"/>
      <c r="F56" s="25"/>
      <c r="G56" s="25"/>
      <c r="H56" s="75">
        <f t="shared" si="16"/>
        <v>0</v>
      </c>
      <c r="I56" s="67">
        <f t="shared" ref="I56:I61" si="18">J56/2</f>
        <v>44.5</v>
      </c>
      <c r="J56" s="66">
        <v>89</v>
      </c>
      <c r="K56" s="50">
        <f t="shared" si="17"/>
        <v>0</v>
      </c>
      <c r="L56" s="4"/>
      <c r="M56" s="4"/>
      <c r="N56" s="4"/>
      <c r="O56" s="4"/>
      <c r="P56" s="4"/>
      <c r="Q56" s="9"/>
      <c r="R56" s="9"/>
      <c r="S56" s="10"/>
    </row>
    <row r="57" spans="1:19" ht="12" customHeight="1">
      <c r="A57" s="43" t="s">
        <v>127</v>
      </c>
      <c r="B57" s="32" t="s">
        <v>124</v>
      </c>
      <c r="C57" s="25"/>
      <c r="D57" s="25"/>
      <c r="E57" s="25"/>
      <c r="F57" s="25"/>
      <c r="G57" s="25"/>
      <c r="H57" s="75">
        <f t="shared" si="16"/>
        <v>0</v>
      </c>
      <c r="I57" s="49">
        <f t="shared" si="18"/>
        <v>44.5</v>
      </c>
      <c r="J57" s="66">
        <v>89</v>
      </c>
      <c r="K57" s="50">
        <f t="shared" si="17"/>
        <v>0</v>
      </c>
      <c r="L57" s="4"/>
      <c r="M57" s="4"/>
      <c r="N57" s="4"/>
      <c r="O57" s="4"/>
      <c r="P57" s="4"/>
      <c r="Q57" s="9"/>
      <c r="R57" s="9"/>
      <c r="S57" s="10"/>
    </row>
    <row r="58" spans="1:19" ht="12" customHeight="1">
      <c r="A58" s="43" t="s">
        <v>132</v>
      </c>
      <c r="B58" s="32" t="s">
        <v>128</v>
      </c>
      <c r="C58" s="25"/>
      <c r="D58" s="75"/>
      <c r="E58" s="75"/>
      <c r="F58" s="75"/>
      <c r="G58" s="75"/>
      <c r="H58" s="75">
        <f t="shared" si="16"/>
        <v>0</v>
      </c>
      <c r="I58" s="48">
        <f t="shared" si="18"/>
        <v>32.5</v>
      </c>
      <c r="J58" s="52">
        <v>65</v>
      </c>
      <c r="K58" s="50">
        <f t="shared" si="17"/>
        <v>0</v>
      </c>
      <c r="L58" s="4"/>
      <c r="M58" s="4"/>
      <c r="N58" s="4"/>
      <c r="O58" s="4"/>
      <c r="P58" s="4"/>
      <c r="Q58" s="9"/>
      <c r="R58" s="9"/>
      <c r="S58" s="10"/>
    </row>
    <row r="59" spans="1:19" ht="12" customHeight="1">
      <c r="A59" s="43" t="s">
        <v>133</v>
      </c>
      <c r="B59" s="32" t="s">
        <v>129</v>
      </c>
      <c r="C59" s="25"/>
      <c r="D59" s="25"/>
      <c r="E59" s="25"/>
      <c r="F59" s="25"/>
      <c r="G59" s="25"/>
      <c r="H59" s="75">
        <f t="shared" si="16"/>
        <v>0</v>
      </c>
      <c r="I59" s="48">
        <f>J59/2</f>
        <v>32.5</v>
      </c>
      <c r="J59" s="52">
        <v>65</v>
      </c>
      <c r="K59" s="50">
        <f t="shared" si="17"/>
        <v>0</v>
      </c>
      <c r="L59" s="4"/>
      <c r="M59" s="4"/>
      <c r="N59" s="4"/>
      <c r="O59" s="4"/>
      <c r="P59" s="4"/>
      <c r="Q59" s="9"/>
      <c r="R59" s="9"/>
      <c r="S59" s="10"/>
    </row>
    <row r="60" spans="1:19" ht="12" customHeight="1">
      <c r="A60" s="43" t="s">
        <v>134</v>
      </c>
      <c r="B60" s="32" t="s">
        <v>130</v>
      </c>
      <c r="C60" s="25"/>
      <c r="D60" s="25"/>
      <c r="E60" s="25"/>
      <c r="F60" s="25"/>
      <c r="G60" s="25"/>
      <c r="H60" s="75">
        <f t="shared" si="16"/>
        <v>0</v>
      </c>
      <c r="I60" s="67">
        <f t="shared" si="18"/>
        <v>32.5</v>
      </c>
      <c r="J60" s="66">
        <v>65</v>
      </c>
      <c r="K60" s="50">
        <f t="shared" si="17"/>
        <v>0</v>
      </c>
      <c r="L60" s="4"/>
      <c r="M60" s="4"/>
      <c r="N60" s="4"/>
      <c r="O60" s="4"/>
      <c r="P60" s="4"/>
      <c r="Q60" s="9"/>
      <c r="R60" s="9"/>
      <c r="S60" s="10"/>
    </row>
    <row r="61" spans="1:19" ht="12" customHeight="1">
      <c r="A61" s="43" t="s">
        <v>135</v>
      </c>
      <c r="B61" s="32" t="s">
        <v>131</v>
      </c>
      <c r="C61" s="25"/>
      <c r="D61" s="25"/>
      <c r="E61" s="25"/>
      <c r="F61" s="25"/>
      <c r="G61" s="25"/>
      <c r="H61" s="75">
        <f t="shared" si="16"/>
        <v>0</v>
      </c>
      <c r="I61" s="49">
        <f t="shared" si="18"/>
        <v>32.5</v>
      </c>
      <c r="J61" s="66">
        <v>65</v>
      </c>
      <c r="K61" s="50">
        <f t="shared" si="17"/>
        <v>0</v>
      </c>
      <c r="L61" s="4"/>
      <c r="M61" s="4"/>
      <c r="N61" s="4"/>
      <c r="O61" s="4"/>
      <c r="P61" s="4"/>
      <c r="Q61" s="9"/>
      <c r="R61" s="9"/>
      <c r="S61" s="10"/>
    </row>
    <row r="62" spans="1:19" ht="12" customHeight="1" thickBot="1">
      <c r="C62" s="8"/>
      <c r="D62" s="8"/>
      <c r="E62" s="8"/>
      <c r="F62" s="8"/>
      <c r="G62" s="8"/>
      <c r="I62" s="194" t="s">
        <v>32</v>
      </c>
      <c r="J62" s="200"/>
      <c r="K62" s="51">
        <f>SUM(K47:K61)</f>
        <v>0</v>
      </c>
      <c r="L62" s="4"/>
      <c r="M62" s="4"/>
      <c r="N62" s="4"/>
      <c r="O62" s="4"/>
      <c r="P62" s="4"/>
      <c r="Q62" s="9"/>
      <c r="R62" s="9"/>
      <c r="S62" s="10"/>
    </row>
    <row r="63" spans="1:19" ht="12" customHeight="1" thickTop="1">
      <c r="C63" s="8"/>
      <c r="D63" s="8"/>
      <c r="E63" s="8"/>
      <c r="F63" s="8"/>
      <c r="G63" s="8"/>
      <c r="I63" s="63"/>
      <c r="J63" s="63"/>
      <c r="K63" s="64"/>
      <c r="L63" s="4"/>
      <c r="M63" s="4"/>
      <c r="N63" s="4"/>
      <c r="O63" s="4"/>
      <c r="P63" s="4"/>
      <c r="Q63" s="9"/>
      <c r="R63" s="9"/>
      <c r="S63" s="10"/>
    </row>
    <row r="64" spans="1:19" ht="12" customHeight="1">
      <c r="A64" s="215" t="s">
        <v>13</v>
      </c>
      <c r="B64" s="216"/>
      <c r="C64" s="46"/>
      <c r="D64" s="46"/>
      <c r="E64" s="46"/>
      <c r="F64" s="46"/>
      <c r="G64" s="46"/>
      <c r="H64" s="5"/>
      <c r="I64" s="5"/>
      <c r="J64" s="5"/>
      <c r="K64" s="5"/>
      <c r="L64" s="4"/>
      <c r="M64" s="4"/>
      <c r="N64" s="4"/>
      <c r="O64" s="4"/>
      <c r="P64" s="4"/>
      <c r="Q64" s="9"/>
      <c r="R64" s="9"/>
      <c r="S64" s="10"/>
    </row>
    <row r="65" spans="1:19" ht="12" customHeight="1">
      <c r="A65" s="45" t="s">
        <v>28</v>
      </c>
      <c r="B65" s="37" t="s">
        <v>0</v>
      </c>
      <c r="C65" s="37" t="s">
        <v>1</v>
      </c>
      <c r="D65" s="37" t="s">
        <v>2</v>
      </c>
      <c r="E65" s="37" t="s">
        <v>3</v>
      </c>
      <c r="F65" s="37" t="s">
        <v>4</v>
      </c>
      <c r="G65" s="37" t="s">
        <v>5</v>
      </c>
      <c r="H65" s="37" t="s">
        <v>6</v>
      </c>
      <c r="I65" s="57" t="s">
        <v>7</v>
      </c>
      <c r="J65" s="60" t="s">
        <v>8</v>
      </c>
      <c r="K65" s="57" t="s">
        <v>9</v>
      </c>
      <c r="L65" s="4"/>
      <c r="M65" s="4"/>
      <c r="N65" s="4"/>
      <c r="O65" s="4"/>
      <c r="P65" s="4"/>
      <c r="Q65" s="9"/>
      <c r="R65" s="9"/>
      <c r="S65" s="10"/>
    </row>
    <row r="66" spans="1:19" ht="12" customHeight="1">
      <c r="A66" s="43" t="s">
        <v>142</v>
      </c>
      <c r="B66" s="114" t="s">
        <v>136</v>
      </c>
      <c r="C66" s="119"/>
      <c r="D66" s="119"/>
      <c r="E66" s="119"/>
      <c r="F66" s="119"/>
      <c r="G66" s="119"/>
      <c r="H66" s="41">
        <f t="shared" ref="H66:H91" si="19">SUM(C66:G66)</f>
        <v>0</v>
      </c>
      <c r="I66" s="115">
        <f>J66/2</f>
        <v>17.5</v>
      </c>
      <c r="J66" s="116">
        <v>35</v>
      </c>
      <c r="K66" s="56">
        <f t="shared" ref="K66:K67" si="20">H66*I66</f>
        <v>0</v>
      </c>
      <c r="L66" s="107"/>
      <c r="M66" s="4"/>
      <c r="N66" s="4"/>
      <c r="O66" s="4"/>
      <c r="P66" s="4"/>
      <c r="Q66" s="9"/>
      <c r="R66" s="9"/>
      <c r="S66" s="10"/>
    </row>
    <row r="67" spans="1:19" ht="12" customHeight="1">
      <c r="A67" s="32" t="s">
        <v>143</v>
      </c>
      <c r="B67" s="42" t="s">
        <v>137</v>
      </c>
      <c r="C67" s="3"/>
      <c r="D67" s="3"/>
      <c r="E67" s="41"/>
      <c r="F67" s="41"/>
      <c r="G67" s="3"/>
      <c r="H67" s="3">
        <f t="shared" si="19"/>
        <v>0</v>
      </c>
      <c r="I67" s="115">
        <f t="shared" ref="I67:I91" si="21">J67/2</f>
        <v>17.5</v>
      </c>
      <c r="J67" s="52">
        <v>35</v>
      </c>
      <c r="K67" s="56">
        <f t="shared" si="20"/>
        <v>0</v>
      </c>
      <c r="L67" s="4"/>
      <c r="M67" s="4"/>
      <c r="N67" s="4"/>
      <c r="O67" s="4"/>
      <c r="P67" s="4"/>
      <c r="Q67" s="9"/>
      <c r="R67" s="9"/>
      <c r="S67" s="10"/>
    </row>
    <row r="68" spans="1:19" ht="12" customHeight="1">
      <c r="A68" s="32" t="s">
        <v>144</v>
      </c>
      <c r="B68" s="42" t="s">
        <v>138</v>
      </c>
      <c r="C68" s="41"/>
      <c r="D68" s="41"/>
      <c r="E68" s="41"/>
      <c r="F68" s="41"/>
      <c r="G68" s="41"/>
      <c r="H68" s="41">
        <f t="shared" ref="H68:H71" si="22">SUM(C68:G68)</f>
        <v>0</v>
      </c>
      <c r="I68" s="115">
        <f t="shared" si="21"/>
        <v>17.5</v>
      </c>
      <c r="J68" s="52">
        <v>35</v>
      </c>
      <c r="K68" s="56">
        <f t="shared" ref="K68:K71" si="23">H68*I68</f>
        <v>0</v>
      </c>
      <c r="L68" s="107"/>
      <c r="M68" s="4"/>
      <c r="N68" s="4"/>
      <c r="O68" s="4"/>
      <c r="P68" s="4"/>
      <c r="Q68" s="9"/>
      <c r="R68" s="9"/>
      <c r="S68" s="10"/>
    </row>
    <row r="69" spans="1:19" ht="12" customHeight="1">
      <c r="A69" s="32" t="s">
        <v>145</v>
      </c>
      <c r="B69" s="42" t="s">
        <v>139</v>
      </c>
      <c r="C69" s="41"/>
      <c r="D69" s="41"/>
      <c r="E69" s="41"/>
      <c r="F69" s="41"/>
      <c r="G69" s="41"/>
      <c r="H69" s="41">
        <f t="shared" si="22"/>
        <v>0</v>
      </c>
      <c r="I69" s="115">
        <f t="shared" si="21"/>
        <v>17.5</v>
      </c>
      <c r="J69" s="52">
        <v>35</v>
      </c>
      <c r="K69" s="56">
        <f t="shared" si="23"/>
        <v>0</v>
      </c>
      <c r="L69" s="107"/>
      <c r="M69" s="4"/>
      <c r="N69" s="4"/>
      <c r="O69" s="4"/>
      <c r="P69" s="4"/>
      <c r="Q69" s="9"/>
      <c r="R69" s="9"/>
      <c r="S69" s="10"/>
    </row>
    <row r="70" spans="1:19" ht="12" customHeight="1">
      <c r="A70" s="32" t="s">
        <v>146</v>
      </c>
      <c r="B70" s="42" t="s">
        <v>140</v>
      </c>
      <c r="C70" s="41"/>
      <c r="D70" s="41"/>
      <c r="E70" s="41"/>
      <c r="F70" s="41"/>
      <c r="G70" s="41"/>
      <c r="H70" s="41">
        <f t="shared" si="22"/>
        <v>0</v>
      </c>
      <c r="I70" s="115">
        <f t="shared" si="21"/>
        <v>17.5</v>
      </c>
      <c r="J70" s="52">
        <v>35</v>
      </c>
      <c r="K70" s="56">
        <f t="shared" si="23"/>
        <v>0</v>
      </c>
      <c r="L70" s="107"/>
      <c r="M70" s="4"/>
      <c r="N70" s="4"/>
      <c r="O70" s="4"/>
      <c r="P70" s="4"/>
      <c r="Q70" s="9"/>
      <c r="R70" s="9"/>
      <c r="S70" s="10"/>
    </row>
    <row r="71" spans="1:19" ht="12" customHeight="1">
      <c r="A71" s="32" t="s">
        <v>147</v>
      </c>
      <c r="B71" s="42" t="s">
        <v>141</v>
      </c>
      <c r="C71" s="41"/>
      <c r="D71" s="41"/>
      <c r="E71" s="41"/>
      <c r="F71" s="41"/>
      <c r="G71" s="41"/>
      <c r="H71" s="41">
        <f t="shared" si="22"/>
        <v>0</v>
      </c>
      <c r="I71" s="115">
        <f t="shared" si="21"/>
        <v>17.5</v>
      </c>
      <c r="J71" s="52">
        <v>35</v>
      </c>
      <c r="K71" s="56">
        <f t="shared" si="23"/>
        <v>0</v>
      </c>
      <c r="L71" s="107"/>
      <c r="M71" s="4"/>
      <c r="N71" s="4"/>
      <c r="O71" s="4"/>
      <c r="P71" s="4"/>
      <c r="Q71" s="9"/>
      <c r="R71" s="9"/>
      <c r="S71" s="10"/>
    </row>
    <row r="72" spans="1:19" ht="12" customHeight="1">
      <c r="A72" s="65" t="s">
        <v>169</v>
      </c>
      <c r="B72" s="33" t="s">
        <v>149</v>
      </c>
      <c r="C72" s="41"/>
      <c r="D72" s="80"/>
      <c r="E72" s="41"/>
      <c r="F72" s="41"/>
      <c r="G72" s="80"/>
      <c r="H72" s="23">
        <f t="shared" si="19"/>
        <v>0</v>
      </c>
      <c r="I72" s="49">
        <f t="shared" si="21"/>
        <v>15</v>
      </c>
      <c r="J72" s="52">
        <v>30</v>
      </c>
      <c r="K72" s="56">
        <f t="shared" ref="K72:K91" si="24">H72*I72</f>
        <v>0</v>
      </c>
      <c r="L72" s="4"/>
      <c r="M72" s="4"/>
      <c r="N72" s="4"/>
      <c r="O72" s="4"/>
      <c r="P72" s="4"/>
      <c r="Q72" s="9"/>
      <c r="R72" s="9"/>
      <c r="S72" s="10"/>
    </row>
    <row r="73" spans="1:19" ht="12" customHeight="1">
      <c r="A73" s="65" t="s">
        <v>170</v>
      </c>
      <c r="B73" s="33" t="s">
        <v>150</v>
      </c>
      <c r="C73" s="80"/>
      <c r="D73" s="80"/>
      <c r="E73" s="41"/>
      <c r="F73" s="41"/>
      <c r="G73" s="41"/>
      <c r="H73" s="23">
        <f t="shared" si="19"/>
        <v>0</v>
      </c>
      <c r="I73" s="49">
        <f t="shared" si="21"/>
        <v>15</v>
      </c>
      <c r="J73" s="52">
        <v>30</v>
      </c>
      <c r="K73" s="56">
        <f t="shared" si="24"/>
        <v>0</v>
      </c>
      <c r="L73" s="4"/>
      <c r="M73" s="4"/>
      <c r="N73" s="4"/>
      <c r="O73" s="4"/>
      <c r="P73" s="4"/>
      <c r="Q73" s="9"/>
      <c r="R73" s="9"/>
      <c r="S73" s="10"/>
    </row>
    <row r="74" spans="1:19" ht="12" customHeight="1">
      <c r="A74" s="65" t="s">
        <v>171</v>
      </c>
      <c r="B74" s="33" t="s">
        <v>151</v>
      </c>
      <c r="C74" s="80"/>
      <c r="D74" s="80"/>
      <c r="E74" s="41"/>
      <c r="F74" s="41"/>
      <c r="G74" s="80"/>
      <c r="H74" s="23">
        <f t="shared" si="19"/>
        <v>0</v>
      </c>
      <c r="I74" s="49">
        <f t="shared" si="21"/>
        <v>15</v>
      </c>
      <c r="J74" s="52">
        <v>30</v>
      </c>
      <c r="K74" s="56">
        <f t="shared" si="24"/>
        <v>0</v>
      </c>
      <c r="L74" s="107"/>
      <c r="M74" s="4"/>
      <c r="N74" s="4"/>
      <c r="O74" s="4"/>
      <c r="P74" s="4"/>
      <c r="Q74" s="9"/>
      <c r="R74" s="9"/>
      <c r="S74" s="10"/>
    </row>
    <row r="75" spans="1:19" ht="12" customHeight="1">
      <c r="A75" s="65" t="s">
        <v>172</v>
      </c>
      <c r="B75" s="33" t="s">
        <v>154</v>
      </c>
      <c r="C75" s="80"/>
      <c r="D75" s="41"/>
      <c r="E75" s="41"/>
      <c r="F75" s="41"/>
      <c r="G75" s="80"/>
      <c r="H75" s="23">
        <f t="shared" si="19"/>
        <v>0</v>
      </c>
      <c r="I75" s="49">
        <f t="shared" si="21"/>
        <v>15</v>
      </c>
      <c r="J75" s="52">
        <v>30</v>
      </c>
      <c r="K75" s="56">
        <f t="shared" si="24"/>
        <v>0</v>
      </c>
      <c r="L75" s="4"/>
      <c r="M75" s="4"/>
      <c r="N75" s="4"/>
      <c r="O75" s="4"/>
      <c r="P75" s="4"/>
      <c r="Q75" s="9"/>
      <c r="R75" s="9"/>
      <c r="S75" s="10"/>
    </row>
    <row r="76" spans="1:19" ht="12" customHeight="1">
      <c r="A76" s="65" t="s">
        <v>173</v>
      </c>
      <c r="B76" s="32" t="s">
        <v>152</v>
      </c>
      <c r="C76" s="23"/>
      <c r="D76" s="41"/>
      <c r="E76" s="41"/>
      <c r="F76" s="41"/>
      <c r="G76" s="23"/>
      <c r="H76" s="23">
        <f t="shared" si="19"/>
        <v>0</v>
      </c>
      <c r="I76" s="49">
        <f t="shared" si="21"/>
        <v>15</v>
      </c>
      <c r="J76" s="52">
        <v>30</v>
      </c>
      <c r="K76" s="56">
        <f t="shared" si="24"/>
        <v>0</v>
      </c>
      <c r="L76" s="4"/>
      <c r="M76" s="4"/>
      <c r="N76" s="4"/>
      <c r="O76" s="4"/>
      <c r="P76" s="4"/>
      <c r="Q76" s="9"/>
      <c r="R76" s="9"/>
      <c r="S76" s="10"/>
    </row>
    <row r="77" spans="1:19" ht="12" customHeight="1">
      <c r="A77" s="65" t="s">
        <v>174</v>
      </c>
      <c r="B77" s="32" t="s">
        <v>155</v>
      </c>
      <c r="C77" s="23"/>
      <c r="D77" s="23"/>
      <c r="E77" s="41"/>
      <c r="F77" s="41"/>
      <c r="G77" s="23"/>
      <c r="H77" s="23">
        <f t="shared" si="19"/>
        <v>0</v>
      </c>
      <c r="I77" s="49">
        <f t="shared" si="21"/>
        <v>15</v>
      </c>
      <c r="J77" s="52">
        <v>30</v>
      </c>
      <c r="K77" s="56">
        <f t="shared" si="24"/>
        <v>0</v>
      </c>
      <c r="L77" s="4"/>
      <c r="M77" s="4"/>
      <c r="N77" s="4"/>
      <c r="O77" s="4"/>
      <c r="P77" s="4"/>
      <c r="Q77" s="9"/>
      <c r="R77" s="9"/>
      <c r="S77" s="10"/>
    </row>
    <row r="78" spans="1:19" ht="12" customHeight="1">
      <c r="A78" s="65" t="s">
        <v>175</v>
      </c>
      <c r="B78" s="32" t="s">
        <v>156</v>
      </c>
      <c r="C78" s="23"/>
      <c r="D78" s="23"/>
      <c r="E78" s="41"/>
      <c r="F78" s="41"/>
      <c r="G78" s="23"/>
      <c r="H78" s="23">
        <f t="shared" ref="H78" si="25">SUM(C78:G78)</f>
        <v>0</v>
      </c>
      <c r="I78" s="49">
        <f t="shared" si="21"/>
        <v>15</v>
      </c>
      <c r="J78" s="52">
        <v>30</v>
      </c>
      <c r="K78" s="56">
        <f t="shared" si="24"/>
        <v>0</v>
      </c>
      <c r="L78" s="4"/>
      <c r="M78" s="4"/>
      <c r="N78" s="4"/>
      <c r="O78" s="4"/>
      <c r="P78" s="4"/>
      <c r="Q78" s="9"/>
      <c r="R78" s="9"/>
      <c r="S78" s="10"/>
    </row>
    <row r="79" spans="1:19" ht="12" customHeight="1">
      <c r="A79" s="65" t="s">
        <v>176</v>
      </c>
      <c r="B79" s="32" t="s">
        <v>157</v>
      </c>
      <c r="C79" s="23"/>
      <c r="D79" s="23"/>
      <c r="E79" s="41"/>
      <c r="F79" s="41"/>
      <c r="G79" s="23"/>
      <c r="H79" s="23">
        <f t="shared" si="19"/>
        <v>0</v>
      </c>
      <c r="I79" s="49">
        <f t="shared" si="21"/>
        <v>15</v>
      </c>
      <c r="J79" s="52">
        <v>30</v>
      </c>
      <c r="K79" s="56">
        <f t="shared" si="24"/>
        <v>0</v>
      </c>
      <c r="L79" s="4"/>
      <c r="M79" s="4"/>
      <c r="N79" s="4"/>
      <c r="O79" s="4"/>
      <c r="P79" s="4"/>
      <c r="Q79" s="9"/>
      <c r="R79" s="9"/>
      <c r="S79" s="10"/>
    </row>
    <row r="80" spans="1:19" ht="12" customHeight="1">
      <c r="A80" s="65" t="s">
        <v>177</v>
      </c>
      <c r="B80" s="33" t="s">
        <v>153</v>
      </c>
      <c r="C80" s="23"/>
      <c r="D80" s="23"/>
      <c r="E80" s="41"/>
      <c r="F80" s="41"/>
      <c r="G80" s="23"/>
      <c r="H80" s="23">
        <f t="shared" si="19"/>
        <v>0</v>
      </c>
      <c r="I80" s="49">
        <f t="shared" si="21"/>
        <v>15</v>
      </c>
      <c r="J80" s="52">
        <v>30</v>
      </c>
      <c r="K80" s="56">
        <f t="shared" si="24"/>
        <v>0</v>
      </c>
      <c r="L80" s="4"/>
      <c r="M80" s="4"/>
      <c r="N80" s="4"/>
      <c r="O80" s="4"/>
      <c r="P80" s="4"/>
      <c r="Q80" s="9"/>
      <c r="R80" s="9"/>
      <c r="S80" s="10"/>
    </row>
    <row r="81" spans="1:19" ht="12" customHeight="1">
      <c r="A81" s="65" t="s">
        <v>178</v>
      </c>
      <c r="B81" s="33" t="s">
        <v>158</v>
      </c>
      <c r="C81" s="23"/>
      <c r="D81" s="23"/>
      <c r="E81" s="41"/>
      <c r="F81" s="41"/>
      <c r="G81" s="23"/>
      <c r="H81" s="23">
        <f t="shared" si="19"/>
        <v>0</v>
      </c>
      <c r="I81" s="49">
        <f t="shared" si="21"/>
        <v>15</v>
      </c>
      <c r="J81" s="52">
        <v>30</v>
      </c>
      <c r="K81" s="56">
        <f t="shared" si="24"/>
        <v>0</v>
      </c>
      <c r="L81" s="4"/>
      <c r="M81" s="4"/>
      <c r="N81" s="4"/>
      <c r="O81" s="4"/>
      <c r="P81" s="4"/>
      <c r="Q81" s="9"/>
      <c r="R81" s="9"/>
      <c r="S81" s="10"/>
    </row>
    <row r="82" spans="1:19" ht="12" customHeight="1">
      <c r="A82" s="65" t="s">
        <v>179</v>
      </c>
      <c r="B82" s="32" t="s">
        <v>159</v>
      </c>
      <c r="C82" s="23"/>
      <c r="D82" s="23"/>
      <c r="E82" s="41"/>
      <c r="F82" s="41"/>
      <c r="G82" s="23"/>
      <c r="H82" s="23">
        <f t="shared" si="19"/>
        <v>0</v>
      </c>
      <c r="I82" s="49">
        <f t="shared" si="21"/>
        <v>15</v>
      </c>
      <c r="J82" s="52">
        <v>30</v>
      </c>
      <c r="K82" s="56">
        <f t="shared" si="24"/>
        <v>0</v>
      </c>
      <c r="L82" s="4"/>
      <c r="M82" s="4"/>
      <c r="N82" s="4"/>
      <c r="O82" s="4"/>
      <c r="P82" s="4"/>
      <c r="Q82" s="9"/>
      <c r="R82" s="9"/>
      <c r="S82" s="10"/>
    </row>
    <row r="83" spans="1:19" ht="12" customHeight="1">
      <c r="A83" s="65" t="s">
        <v>180</v>
      </c>
      <c r="B83" s="32" t="s">
        <v>160</v>
      </c>
      <c r="C83" s="23"/>
      <c r="D83" s="23"/>
      <c r="E83" s="41"/>
      <c r="F83" s="41"/>
      <c r="G83" s="23"/>
      <c r="H83" s="23">
        <f t="shared" si="19"/>
        <v>0</v>
      </c>
      <c r="I83" s="49">
        <f t="shared" si="21"/>
        <v>15</v>
      </c>
      <c r="J83" s="52">
        <v>30</v>
      </c>
      <c r="K83" s="56">
        <f t="shared" si="24"/>
        <v>0</v>
      </c>
      <c r="L83" s="4"/>
      <c r="M83" s="4"/>
      <c r="N83" s="4"/>
      <c r="O83" s="4"/>
      <c r="P83" s="4"/>
      <c r="Q83" s="9"/>
      <c r="R83" s="9"/>
      <c r="S83" s="10"/>
    </row>
    <row r="84" spans="1:19" ht="12" customHeight="1">
      <c r="A84" s="65" t="s">
        <v>297</v>
      </c>
      <c r="B84" s="32" t="s">
        <v>161</v>
      </c>
      <c r="C84" s="23"/>
      <c r="D84" s="23"/>
      <c r="E84" s="41"/>
      <c r="F84" s="41"/>
      <c r="G84" s="23"/>
      <c r="H84" s="23">
        <f t="shared" si="19"/>
        <v>0</v>
      </c>
      <c r="I84" s="49">
        <f t="shared" si="21"/>
        <v>15</v>
      </c>
      <c r="J84" s="52">
        <v>30</v>
      </c>
      <c r="K84" s="56">
        <f t="shared" si="24"/>
        <v>0</v>
      </c>
      <c r="L84" s="4"/>
      <c r="M84" s="4"/>
      <c r="N84" s="4"/>
      <c r="O84" s="4"/>
      <c r="P84" s="4"/>
      <c r="Q84" s="9"/>
      <c r="R84" s="9"/>
      <c r="S84" s="10"/>
    </row>
    <row r="85" spans="1:19" ht="12" customHeight="1">
      <c r="A85" s="65" t="s">
        <v>181</v>
      </c>
      <c r="B85" s="32" t="s">
        <v>162</v>
      </c>
      <c r="C85" s="23"/>
      <c r="D85" s="23"/>
      <c r="E85" s="41"/>
      <c r="F85" s="41"/>
      <c r="G85" s="23"/>
      <c r="H85" s="23">
        <f t="shared" si="19"/>
        <v>0</v>
      </c>
      <c r="I85" s="49">
        <f t="shared" si="21"/>
        <v>15</v>
      </c>
      <c r="J85" s="52">
        <v>30</v>
      </c>
      <c r="K85" s="56">
        <f t="shared" si="24"/>
        <v>0</v>
      </c>
      <c r="L85" s="4"/>
      <c r="M85" s="4"/>
      <c r="N85" s="4"/>
      <c r="O85" s="4"/>
      <c r="P85" s="4"/>
      <c r="Q85" s="9"/>
      <c r="R85" s="9"/>
      <c r="S85" s="10"/>
    </row>
    <row r="86" spans="1:19" ht="12" customHeight="1">
      <c r="A86" s="65" t="s">
        <v>182</v>
      </c>
      <c r="B86" s="32" t="s">
        <v>299</v>
      </c>
      <c r="C86" s="23"/>
      <c r="D86" s="23"/>
      <c r="E86" s="41"/>
      <c r="F86" s="41"/>
      <c r="G86" s="23"/>
      <c r="H86" s="23">
        <f t="shared" si="19"/>
        <v>0</v>
      </c>
      <c r="I86" s="49">
        <f t="shared" si="21"/>
        <v>15</v>
      </c>
      <c r="J86" s="52">
        <v>30</v>
      </c>
      <c r="K86" s="56">
        <f t="shared" si="24"/>
        <v>0</v>
      </c>
      <c r="L86" s="4"/>
      <c r="M86" s="4"/>
      <c r="N86" s="4"/>
      <c r="O86" s="4"/>
      <c r="P86" s="4"/>
      <c r="Q86" s="9"/>
      <c r="R86" s="9"/>
      <c r="S86" s="10"/>
    </row>
    <row r="87" spans="1:19" ht="12" customHeight="1">
      <c r="A87" s="65" t="s">
        <v>183</v>
      </c>
      <c r="B87" s="32" t="s">
        <v>298</v>
      </c>
      <c r="C87" s="23"/>
      <c r="D87" s="23"/>
      <c r="E87" s="41"/>
      <c r="F87" s="41"/>
      <c r="G87" s="23"/>
      <c r="H87" s="23">
        <f t="shared" si="19"/>
        <v>0</v>
      </c>
      <c r="I87" s="49">
        <f t="shared" si="21"/>
        <v>15</v>
      </c>
      <c r="J87" s="52">
        <v>30</v>
      </c>
      <c r="K87" s="56">
        <f t="shared" si="24"/>
        <v>0</v>
      </c>
      <c r="L87" s="4"/>
      <c r="M87" s="4"/>
      <c r="N87" s="4"/>
      <c r="O87" s="4"/>
      <c r="P87" s="4"/>
      <c r="Q87" s="9"/>
      <c r="R87" s="9"/>
      <c r="S87" s="10"/>
    </row>
    <row r="88" spans="1:19" ht="12" customHeight="1">
      <c r="A88" s="65" t="s">
        <v>184</v>
      </c>
      <c r="B88" s="33" t="s">
        <v>164</v>
      </c>
      <c r="C88" s="23"/>
      <c r="D88" s="41"/>
      <c r="E88" s="41"/>
      <c r="F88" s="41"/>
      <c r="G88" s="23"/>
      <c r="H88" s="23">
        <f t="shared" si="19"/>
        <v>0</v>
      </c>
      <c r="I88" s="49">
        <f t="shared" si="21"/>
        <v>15</v>
      </c>
      <c r="J88" s="52">
        <v>30</v>
      </c>
      <c r="K88" s="56">
        <f t="shared" si="24"/>
        <v>0</v>
      </c>
      <c r="L88" s="4"/>
      <c r="M88" s="4"/>
      <c r="N88" s="4"/>
      <c r="O88" s="4"/>
      <c r="P88" s="4"/>
      <c r="Q88" s="9"/>
      <c r="R88" s="9"/>
      <c r="S88" s="10"/>
    </row>
    <row r="89" spans="1:19" ht="12" customHeight="1">
      <c r="A89" s="65" t="s">
        <v>185</v>
      </c>
      <c r="B89" s="33" t="s">
        <v>165</v>
      </c>
      <c r="C89" s="80"/>
      <c r="D89" s="41"/>
      <c r="E89" s="41"/>
      <c r="F89" s="41"/>
      <c r="G89" s="80"/>
      <c r="H89" s="23">
        <f t="shared" si="19"/>
        <v>0</v>
      </c>
      <c r="I89" s="49">
        <f t="shared" si="21"/>
        <v>15</v>
      </c>
      <c r="J89" s="52">
        <v>30</v>
      </c>
      <c r="K89" s="56">
        <f t="shared" si="24"/>
        <v>0</v>
      </c>
      <c r="L89" s="107"/>
      <c r="M89" s="4"/>
      <c r="N89" s="4"/>
      <c r="O89" s="4"/>
      <c r="P89" s="4"/>
      <c r="Q89" s="9"/>
      <c r="R89" s="9"/>
      <c r="S89" s="10"/>
    </row>
    <row r="90" spans="1:19" ht="12" customHeight="1">
      <c r="A90" s="65" t="s">
        <v>186</v>
      </c>
      <c r="B90" s="32" t="s">
        <v>166</v>
      </c>
      <c r="C90" s="23"/>
      <c r="D90" s="23"/>
      <c r="E90" s="41"/>
      <c r="F90" s="41"/>
      <c r="G90" s="23"/>
      <c r="H90" s="23">
        <f t="shared" si="19"/>
        <v>0</v>
      </c>
      <c r="I90" s="49">
        <f t="shared" si="21"/>
        <v>15</v>
      </c>
      <c r="J90" s="52">
        <v>30</v>
      </c>
      <c r="K90" s="56">
        <f t="shared" si="24"/>
        <v>0</v>
      </c>
      <c r="L90" s="107"/>
      <c r="M90" s="4"/>
      <c r="N90" s="4"/>
      <c r="O90" s="4"/>
      <c r="P90" s="4"/>
      <c r="Q90" s="9"/>
      <c r="R90" s="9"/>
      <c r="S90" s="10"/>
    </row>
    <row r="91" spans="1:19" ht="12" customHeight="1">
      <c r="A91" s="65" t="s">
        <v>187</v>
      </c>
      <c r="B91" s="32" t="s">
        <v>167</v>
      </c>
      <c r="C91" s="23"/>
      <c r="D91" s="23"/>
      <c r="E91" s="41"/>
      <c r="F91" s="41"/>
      <c r="G91" s="23"/>
      <c r="H91" s="23">
        <f t="shared" si="19"/>
        <v>0</v>
      </c>
      <c r="I91" s="49">
        <f t="shared" si="21"/>
        <v>15</v>
      </c>
      <c r="J91" s="52">
        <v>30</v>
      </c>
      <c r="K91" s="56">
        <f t="shared" si="24"/>
        <v>0</v>
      </c>
      <c r="L91" s="107"/>
      <c r="M91" s="4"/>
      <c r="N91" s="4"/>
      <c r="O91" s="4"/>
      <c r="P91" s="4"/>
      <c r="Q91" s="9"/>
      <c r="R91" s="9"/>
      <c r="S91" s="10"/>
    </row>
    <row r="92" spans="1:19" ht="12" customHeight="1" thickBot="1">
      <c r="C92" s="8"/>
      <c r="D92" s="8"/>
      <c r="E92" s="8"/>
      <c r="F92" s="8"/>
      <c r="G92" s="8"/>
      <c r="H92" s="8"/>
      <c r="I92" s="201" t="s">
        <v>27</v>
      </c>
      <c r="J92" s="202"/>
      <c r="K92" s="51">
        <f>SUM(K66:K91)</f>
        <v>0</v>
      </c>
      <c r="L92" s="4"/>
      <c r="M92" s="4"/>
      <c r="N92" s="4"/>
      <c r="O92" s="4"/>
      <c r="P92" s="4"/>
      <c r="Q92" s="9"/>
      <c r="R92" s="9"/>
      <c r="S92" s="10"/>
    </row>
    <row r="93" spans="1:19" ht="12" customHeight="1" thickTop="1">
      <c r="C93" s="8"/>
      <c r="D93" s="8"/>
      <c r="E93" s="8"/>
      <c r="F93" s="8"/>
      <c r="G93" s="8"/>
      <c r="H93" s="8"/>
      <c r="I93" s="16"/>
      <c r="J93" s="16"/>
      <c r="K93" s="64"/>
      <c r="L93" s="4"/>
      <c r="M93" s="4"/>
      <c r="N93" s="4"/>
      <c r="O93" s="4"/>
      <c r="P93" s="4"/>
      <c r="Q93" s="9"/>
      <c r="R93" s="9"/>
      <c r="S93" s="10"/>
    </row>
    <row r="94" spans="1:19" ht="12" customHeight="1">
      <c r="A94" s="170" t="s">
        <v>33</v>
      </c>
      <c r="B94" s="171"/>
      <c r="C94" s="98"/>
      <c r="D94" s="98"/>
      <c r="E94" s="98"/>
      <c r="F94" s="98"/>
      <c r="G94" s="98"/>
      <c r="H94" s="98"/>
      <c r="I94" s="98"/>
      <c r="J94" s="98"/>
      <c r="K94" s="98"/>
      <c r="L94" s="4"/>
      <c r="M94" s="4"/>
      <c r="N94" s="4"/>
      <c r="O94" s="4"/>
      <c r="P94" s="4"/>
      <c r="Q94" s="9"/>
      <c r="R94" s="9"/>
      <c r="S94" s="10"/>
    </row>
    <row r="95" spans="1:19" ht="12" customHeight="1">
      <c r="A95" s="45" t="s">
        <v>28</v>
      </c>
      <c r="B95" s="37" t="s">
        <v>0</v>
      </c>
      <c r="C95" s="81" t="s">
        <v>34</v>
      </c>
      <c r="D95" s="81" t="s">
        <v>35</v>
      </c>
      <c r="E95" s="81" t="s">
        <v>36</v>
      </c>
      <c r="F95" s="81" t="s">
        <v>37</v>
      </c>
      <c r="G95" s="81" t="s">
        <v>38</v>
      </c>
      <c r="H95" s="81" t="s">
        <v>16</v>
      </c>
      <c r="I95" s="82" t="s">
        <v>19</v>
      </c>
      <c r="J95" s="83" t="s">
        <v>20</v>
      </c>
      <c r="K95" s="82" t="s">
        <v>18</v>
      </c>
      <c r="L95" s="4"/>
      <c r="M95" s="4"/>
      <c r="N95" s="4"/>
      <c r="O95" s="4"/>
      <c r="P95" s="4"/>
      <c r="Q95" s="9"/>
      <c r="R95" s="9"/>
      <c r="S95" s="10"/>
    </row>
    <row r="96" spans="1:19" ht="12" customHeight="1">
      <c r="A96" s="157" t="s">
        <v>192</v>
      </c>
      <c r="B96" s="168" t="s">
        <v>188</v>
      </c>
      <c r="C96" s="152"/>
      <c r="D96" s="152"/>
      <c r="E96" s="152"/>
      <c r="F96" s="152"/>
      <c r="G96" s="152"/>
      <c r="H96" s="178">
        <f>SUM((C96:G96),(C98:G98))</f>
        <v>0</v>
      </c>
      <c r="I96" s="159">
        <f>J96/2</f>
        <v>34.5</v>
      </c>
      <c r="J96" s="164">
        <v>69</v>
      </c>
      <c r="K96" s="159">
        <f>SUM(H96*I96)</f>
        <v>0</v>
      </c>
      <c r="L96" s="107"/>
      <c r="M96" s="4"/>
      <c r="N96" s="4"/>
      <c r="O96" s="4"/>
      <c r="P96" s="4"/>
      <c r="Q96" s="9"/>
      <c r="R96" s="9"/>
      <c r="S96" s="10"/>
    </row>
    <row r="97" spans="1:19" ht="12" customHeight="1">
      <c r="A97" s="157"/>
      <c r="B97" s="168"/>
      <c r="C97" s="136" t="s">
        <v>39</v>
      </c>
      <c r="D97" s="137" t="s">
        <v>40</v>
      </c>
      <c r="E97" s="138" t="s">
        <v>41</v>
      </c>
      <c r="F97" s="137" t="s">
        <v>42</v>
      </c>
      <c r="G97" s="138" t="s">
        <v>43</v>
      </c>
      <c r="H97" s="179"/>
      <c r="I97" s="162"/>
      <c r="J97" s="165"/>
      <c r="K97" s="162"/>
      <c r="L97" s="4"/>
      <c r="M97" s="4"/>
      <c r="N97" s="4"/>
      <c r="O97" s="4"/>
      <c r="P97" s="4"/>
      <c r="Q97" s="9"/>
      <c r="R97" s="9"/>
      <c r="S97" s="10"/>
    </row>
    <row r="98" spans="1:19" ht="12" customHeight="1">
      <c r="A98" s="158"/>
      <c r="B98" s="169"/>
      <c r="C98" s="152"/>
      <c r="D98" s="152"/>
      <c r="E98" s="152"/>
      <c r="F98" s="152"/>
      <c r="G98" s="152"/>
      <c r="H98" s="180"/>
      <c r="I98" s="163"/>
      <c r="J98" s="166"/>
      <c r="K98" s="163"/>
      <c r="L98" s="4"/>
      <c r="M98" s="4"/>
      <c r="N98" s="4"/>
      <c r="O98" s="4"/>
      <c r="P98" s="4"/>
      <c r="Q98" s="9"/>
      <c r="R98" s="9"/>
      <c r="S98" s="10"/>
    </row>
    <row r="99" spans="1:19" ht="12" customHeight="1">
      <c r="A99" s="157" t="s">
        <v>193</v>
      </c>
      <c r="B99" s="167" t="s">
        <v>189</v>
      </c>
      <c r="C99" s="139" t="s">
        <v>34</v>
      </c>
      <c r="D99" s="139" t="s">
        <v>35</v>
      </c>
      <c r="E99" s="139" t="s">
        <v>36</v>
      </c>
      <c r="F99" s="139" t="s">
        <v>37</v>
      </c>
      <c r="G99" s="139" t="s">
        <v>38</v>
      </c>
      <c r="H99" s="81" t="s">
        <v>16</v>
      </c>
      <c r="I99" s="82" t="s">
        <v>19</v>
      </c>
      <c r="J99" s="83" t="s">
        <v>20</v>
      </c>
      <c r="K99" s="82" t="s">
        <v>18</v>
      </c>
      <c r="L99" s="4"/>
      <c r="M99" s="4"/>
      <c r="N99" s="4"/>
      <c r="O99" s="4"/>
      <c r="P99" s="4"/>
      <c r="Q99" s="9"/>
      <c r="R99" s="9"/>
      <c r="S99" s="10"/>
    </row>
    <row r="100" spans="1:19" ht="12" customHeight="1">
      <c r="A100" s="157"/>
      <c r="B100" s="168"/>
      <c r="C100" s="93"/>
      <c r="D100" s="80"/>
      <c r="E100" s="140"/>
      <c r="F100" s="80"/>
      <c r="G100" s="140"/>
      <c r="H100" s="178">
        <f>SUM((C100:G100),(C102:G102))</f>
        <v>0</v>
      </c>
      <c r="I100" s="159">
        <f>J100/2</f>
        <v>34.5</v>
      </c>
      <c r="J100" s="164">
        <v>69</v>
      </c>
      <c r="K100" s="159">
        <f>SUM(H100*I100)</f>
        <v>0</v>
      </c>
      <c r="L100" s="4"/>
      <c r="M100" s="4"/>
      <c r="N100" s="4"/>
      <c r="O100" s="4"/>
      <c r="P100" s="4"/>
      <c r="Q100" s="9"/>
      <c r="R100" s="9"/>
      <c r="S100" s="10"/>
    </row>
    <row r="101" spans="1:19" ht="12" customHeight="1">
      <c r="A101" s="157"/>
      <c r="B101" s="168"/>
      <c r="C101" s="136" t="s">
        <v>39</v>
      </c>
      <c r="D101" s="137" t="s">
        <v>40</v>
      </c>
      <c r="E101" s="138" t="s">
        <v>41</v>
      </c>
      <c r="F101" s="137" t="s">
        <v>42</v>
      </c>
      <c r="G101" s="138" t="s">
        <v>43</v>
      </c>
      <c r="H101" s="179"/>
      <c r="I101" s="162"/>
      <c r="J101" s="165"/>
      <c r="K101" s="162"/>
      <c r="L101" s="4"/>
      <c r="M101" s="4"/>
      <c r="N101" s="4"/>
      <c r="O101" s="4"/>
      <c r="P101" s="4"/>
      <c r="Q101" s="9"/>
      <c r="R101" s="9"/>
      <c r="S101" s="10"/>
    </row>
    <row r="102" spans="1:19" ht="12" customHeight="1">
      <c r="A102" s="158"/>
      <c r="B102" s="169"/>
      <c r="C102" s="93"/>
      <c r="D102" s="80"/>
      <c r="E102" s="140"/>
      <c r="F102" s="80"/>
      <c r="G102" s="141"/>
      <c r="H102" s="180"/>
      <c r="I102" s="163"/>
      <c r="J102" s="166"/>
      <c r="K102" s="163"/>
      <c r="L102" s="4"/>
      <c r="M102" s="4"/>
      <c r="N102" s="4"/>
      <c r="O102" s="4"/>
      <c r="P102" s="4"/>
      <c r="Q102" s="9"/>
      <c r="R102" s="9"/>
      <c r="S102" s="10"/>
    </row>
    <row r="103" spans="1:19" ht="12" customHeight="1">
      <c r="A103" s="157" t="s">
        <v>194</v>
      </c>
      <c r="B103" s="167" t="s">
        <v>190</v>
      </c>
      <c r="C103" s="139" t="s">
        <v>34</v>
      </c>
      <c r="D103" s="139" t="s">
        <v>35</v>
      </c>
      <c r="E103" s="139" t="s">
        <v>36</v>
      </c>
      <c r="F103" s="139" t="s">
        <v>37</v>
      </c>
      <c r="G103" s="139" t="s">
        <v>38</v>
      </c>
      <c r="H103" s="81" t="s">
        <v>16</v>
      </c>
      <c r="I103" s="82" t="s">
        <v>19</v>
      </c>
      <c r="J103" s="83" t="s">
        <v>20</v>
      </c>
      <c r="K103" s="82" t="s">
        <v>18</v>
      </c>
      <c r="L103" s="4"/>
      <c r="M103" s="4"/>
      <c r="N103" s="4"/>
      <c r="O103" s="4"/>
      <c r="P103" s="4"/>
      <c r="Q103" s="9"/>
      <c r="R103" s="9"/>
      <c r="S103" s="10"/>
    </row>
    <row r="104" spans="1:19" ht="12" customHeight="1">
      <c r="A104" s="157"/>
      <c r="B104" s="168"/>
      <c r="C104" s="142"/>
      <c r="D104" s="41"/>
      <c r="E104" s="143"/>
      <c r="F104" s="41"/>
      <c r="G104" s="144"/>
      <c r="H104" s="178">
        <f>SUM((C104:G104),(C106:G106))</f>
        <v>0</v>
      </c>
      <c r="I104" s="159">
        <f>J104/2</f>
        <v>34.5</v>
      </c>
      <c r="J104" s="164">
        <v>69</v>
      </c>
      <c r="K104" s="159">
        <f>SUM(H104*I104)</f>
        <v>0</v>
      </c>
      <c r="L104" s="107"/>
      <c r="M104" s="4"/>
      <c r="N104" s="4"/>
      <c r="O104" s="4"/>
      <c r="P104" s="4"/>
      <c r="Q104" s="9"/>
      <c r="R104" s="9"/>
      <c r="S104" s="10"/>
    </row>
    <row r="105" spans="1:19" ht="12" customHeight="1">
      <c r="A105" s="157"/>
      <c r="B105" s="168"/>
      <c r="C105" s="136" t="s">
        <v>39</v>
      </c>
      <c r="D105" s="137" t="s">
        <v>40</v>
      </c>
      <c r="E105" s="138" t="s">
        <v>41</v>
      </c>
      <c r="F105" s="137" t="s">
        <v>42</v>
      </c>
      <c r="G105" s="138" t="s">
        <v>43</v>
      </c>
      <c r="H105" s="179"/>
      <c r="I105" s="162"/>
      <c r="J105" s="165"/>
      <c r="K105" s="162"/>
      <c r="L105" s="4"/>
      <c r="M105" s="4"/>
      <c r="N105" s="4"/>
      <c r="O105" s="4"/>
      <c r="P105" s="4"/>
      <c r="Q105" s="9"/>
      <c r="R105" s="9"/>
      <c r="S105" s="10"/>
    </row>
    <row r="106" spans="1:19" ht="12" customHeight="1">
      <c r="A106" s="158"/>
      <c r="B106" s="169"/>
      <c r="C106" s="142"/>
      <c r="D106" s="145"/>
      <c r="E106" s="143"/>
      <c r="F106" s="145"/>
      <c r="G106" s="144"/>
      <c r="H106" s="180"/>
      <c r="I106" s="163"/>
      <c r="J106" s="166"/>
      <c r="K106" s="163"/>
      <c r="L106" s="4"/>
      <c r="M106" s="4"/>
      <c r="N106" s="4"/>
      <c r="O106" s="4"/>
      <c r="P106" s="4"/>
      <c r="Q106" s="9"/>
      <c r="R106" s="9"/>
      <c r="S106" s="10"/>
    </row>
    <row r="107" spans="1:19" ht="12" customHeight="1">
      <c r="A107" s="157" t="s">
        <v>195</v>
      </c>
      <c r="B107" s="167" t="s">
        <v>191</v>
      </c>
      <c r="C107" s="139" t="s">
        <v>34</v>
      </c>
      <c r="D107" s="139" t="s">
        <v>35</v>
      </c>
      <c r="E107" s="139" t="s">
        <v>36</v>
      </c>
      <c r="F107" s="139" t="s">
        <v>37</v>
      </c>
      <c r="G107" s="139" t="s">
        <v>38</v>
      </c>
      <c r="H107" s="81" t="s">
        <v>16</v>
      </c>
      <c r="I107" s="82" t="s">
        <v>19</v>
      </c>
      <c r="J107" s="83" t="s">
        <v>20</v>
      </c>
      <c r="K107" s="82" t="s">
        <v>18</v>
      </c>
      <c r="L107" s="4"/>
      <c r="M107" s="4"/>
      <c r="N107" s="4"/>
      <c r="O107" s="4"/>
      <c r="P107" s="4"/>
      <c r="Q107" s="9"/>
      <c r="R107" s="9"/>
      <c r="S107" s="10"/>
    </row>
    <row r="108" spans="1:19" ht="12" customHeight="1">
      <c r="A108" s="157"/>
      <c r="B108" s="168"/>
      <c r="C108" s="142"/>
      <c r="D108" s="41"/>
      <c r="E108" s="143"/>
      <c r="F108" s="41"/>
      <c r="G108" s="144"/>
      <c r="H108" s="178">
        <f>SUM((C108:G108),(C110:G110))</f>
        <v>0</v>
      </c>
      <c r="I108" s="159">
        <f>J108/2</f>
        <v>34.5</v>
      </c>
      <c r="J108" s="164">
        <v>69</v>
      </c>
      <c r="K108" s="159">
        <f>SUM(H108*I108)</f>
        <v>0</v>
      </c>
      <c r="L108" s="4"/>
      <c r="M108" s="4"/>
      <c r="N108" s="4"/>
      <c r="O108" s="4"/>
      <c r="P108" s="4"/>
      <c r="Q108" s="9"/>
      <c r="R108" s="9"/>
      <c r="S108" s="10"/>
    </row>
    <row r="109" spans="1:19" ht="12" customHeight="1">
      <c r="A109" s="157"/>
      <c r="B109" s="168"/>
      <c r="C109" s="136" t="s">
        <v>39</v>
      </c>
      <c r="D109" s="137" t="s">
        <v>40</v>
      </c>
      <c r="E109" s="138" t="s">
        <v>41</v>
      </c>
      <c r="F109" s="137" t="s">
        <v>42</v>
      </c>
      <c r="G109" s="138" t="s">
        <v>43</v>
      </c>
      <c r="H109" s="179"/>
      <c r="I109" s="162"/>
      <c r="J109" s="165"/>
      <c r="K109" s="162"/>
      <c r="L109" s="4"/>
      <c r="M109" s="4"/>
      <c r="N109" s="4"/>
      <c r="O109" s="4"/>
      <c r="P109" s="4"/>
      <c r="Q109" s="9"/>
      <c r="R109" s="9"/>
      <c r="S109" s="10"/>
    </row>
    <row r="110" spans="1:19" ht="12" customHeight="1">
      <c r="A110" s="158"/>
      <c r="B110" s="169"/>
      <c r="C110" s="142"/>
      <c r="D110" s="145"/>
      <c r="E110" s="143"/>
      <c r="F110" s="145"/>
      <c r="G110" s="144"/>
      <c r="H110" s="180"/>
      <c r="I110" s="163"/>
      <c r="J110" s="166"/>
      <c r="K110" s="163"/>
      <c r="L110" s="4"/>
      <c r="M110" s="4"/>
      <c r="N110" s="4"/>
      <c r="O110" s="4"/>
      <c r="P110" s="4"/>
      <c r="Q110" s="9"/>
      <c r="R110" s="9"/>
      <c r="S110" s="10"/>
    </row>
    <row r="111" spans="1:19" ht="12" customHeight="1">
      <c r="A111" s="156" t="s">
        <v>199</v>
      </c>
      <c r="B111" s="167" t="s">
        <v>196</v>
      </c>
      <c r="C111" s="139" t="s">
        <v>34</v>
      </c>
      <c r="D111" s="139" t="s">
        <v>35</v>
      </c>
      <c r="E111" s="139" t="s">
        <v>36</v>
      </c>
      <c r="F111" s="139" t="s">
        <v>37</v>
      </c>
      <c r="G111" s="139" t="s">
        <v>38</v>
      </c>
      <c r="H111" s="81" t="s">
        <v>16</v>
      </c>
      <c r="I111" s="82" t="s">
        <v>19</v>
      </c>
      <c r="J111" s="83" t="s">
        <v>20</v>
      </c>
      <c r="K111" s="82" t="s">
        <v>18</v>
      </c>
      <c r="L111" s="4"/>
      <c r="M111" s="4"/>
      <c r="N111" s="4"/>
      <c r="O111" s="4"/>
      <c r="P111" s="4"/>
      <c r="Q111" s="9"/>
      <c r="R111" s="9"/>
      <c r="S111" s="10"/>
    </row>
    <row r="112" spans="1:19" ht="12" customHeight="1">
      <c r="A112" s="157"/>
      <c r="B112" s="168"/>
      <c r="C112" s="93"/>
      <c r="D112" s="80"/>
      <c r="E112" s="140"/>
      <c r="F112" s="80"/>
      <c r="G112" s="140"/>
      <c r="H112" s="178">
        <f>SUM((C112:G112),(C114:G114))</f>
        <v>0</v>
      </c>
      <c r="I112" s="159">
        <f>J112/2</f>
        <v>34.5</v>
      </c>
      <c r="J112" s="164">
        <v>69</v>
      </c>
      <c r="K112" s="159">
        <f>SUM(H112*I112)</f>
        <v>0</v>
      </c>
      <c r="L112" s="4"/>
      <c r="M112" s="4"/>
      <c r="N112" s="4"/>
      <c r="O112" s="4"/>
      <c r="P112" s="4"/>
      <c r="Q112" s="9"/>
      <c r="R112" s="9"/>
      <c r="S112" s="10"/>
    </row>
    <row r="113" spans="1:19" ht="12" customHeight="1">
      <c r="A113" s="157"/>
      <c r="B113" s="168"/>
      <c r="C113" s="136" t="s">
        <v>39</v>
      </c>
      <c r="D113" s="137" t="s">
        <v>40</v>
      </c>
      <c r="E113" s="138" t="s">
        <v>41</v>
      </c>
      <c r="F113" s="137" t="s">
        <v>42</v>
      </c>
      <c r="G113" s="138" t="s">
        <v>43</v>
      </c>
      <c r="H113" s="179"/>
      <c r="I113" s="162"/>
      <c r="J113" s="165"/>
      <c r="K113" s="162"/>
      <c r="L113" s="4"/>
      <c r="M113" s="4"/>
      <c r="N113" s="4"/>
      <c r="O113" s="4"/>
      <c r="P113" s="4"/>
      <c r="Q113" s="9"/>
      <c r="R113" s="9"/>
      <c r="S113" s="10"/>
    </row>
    <row r="114" spans="1:19" ht="12" customHeight="1">
      <c r="A114" s="158"/>
      <c r="B114" s="169"/>
      <c r="C114" s="71"/>
      <c r="D114" s="23"/>
      <c r="E114" s="72"/>
      <c r="F114" s="23"/>
      <c r="G114" s="73"/>
      <c r="H114" s="180"/>
      <c r="I114" s="163"/>
      <c r="J114" s="166"/>
      <c r="K114" s="163"/>
      <c r="L114" s="4"/>
      <c r="M114" s="4"/>
      <c r="N114" s="4"/>
      <c r="O114" s="4"/>
      <c r="P114" s="4"/>
      <c r="Q114" s="9"/>
      <c r="R114" s="9"/>
      <c r="S114" s="10"/>
    </row>
    <row r="115" spans="1:19" ht="12" customHeight="1">
      <c r="A115" s="156" t="s">
        <v>200</v>
      </c>
      <c r="B115" s="167" t="s">
        <v>197</v>
      </c>
      <c r="C115" s="139" t="s">
        <v>34</v>
      </c>
      <c r="D115" s="139" t="s">
        <v>35</v>
      </c>
      <c r="E115" s="139" t="s">
        <v>36</v>
      </c>
      <c r="F115" s="139" t="s">
        <v>37</v>
      </c>
      <c r="G115" s="139" t="s">
        <v>38</v>
      </c>
      <c r="H115" s="81" t="s">
        <v>16</v>
      </c>
      <c r="I115" s="82" t="s">
        <v>19</v>
      </c>
      <c r="J115" s="83" t="s">
        <v>20</v>
      </c>
      <c r="K115" s="82" t="s">
        <v>18</v>
      </c>
      <c r="L115" s="4"/>
      <c r="M115" s="4"/>
      <c r="N115" s="4"/>
      <c r="O115" s="4"/>
      <c r="P115" s="4"/>
      <c r="Q115" s="9"/>
      <c r="R115" s="9"/>
      <c r="S115" s="10"/>
    </row>
    <row r="116" spans="1:19" ht="12" customHeight="1">
      <c r="A116" s="157"/>
      <c r="B116" s="168"/>
      <c r="C116" s="142"/>
      <c r="D116" s="41"/>
      <c r="E116" s="143"/>
      <c r="F116" s="41"/>
      <c r="G116" s="144"/>
      <c r="H116" s="178">
        <f>SUM((C116:G116),(C118:G118))</f>
        <v>0</v>
      </c>
      <c r="I116" s="159">
        <f>J116/2</f>
        <v>34.5</v>
      </c>
      <c r="J116" s="164">
        <v>69</v>
      </c>
      <c r="K116" s="159">
        <f>SUM(H116*I116)</f>
        <v>0</v>
      </c>
      <c r="L116" s="4"/>
      <c r="M116" s="4"/>
      <c r="N116" s="4"/>
      <c r="O116" s="4"/>
      <c r="P116" s="4"/>
      <c r="Q116" s="9"/>
      <c r="R116" s="9"/>
      <c r="S116" s="10"/>
    </row>
    <row r="117" spans="1:19" ht="12" customHeight="1">
      <c r="A117" s="157"/>
      <c r="B117" s="168"/>
      <c r="C117" s="136" t="s">
        <v>39</v>
      </c>
      <c r="D117" s="137" t="s">
        <v>40</v>
      </c>
      <c r="E117" s="138" t="s">
        <v>41</v>
      </c>
      <c r="F117" s="137" t="s">
        <v>42</v>
      </c>
      <c r="G117" s="138" t="s">
        <v>43</v>
      </c>
      <c r="H117" s="179"/>
      <c r="I117" s="162"/>
      <c r="J117" s="165"/>
      <c r="K117" s="162"/>
      <c r="L117" s="4"/>
      <c r="M117" s="4"/>
      <c r="N117" s="4"/>
      <c r="O117" s="4"/>
      <c r="P117" s="4"/>
      <c r="Q117" s="9"/>
      <c r="R117" s="9"/>
      <c r="S117" s="10"/>
    </row>
    <row r="118" spans="1:19" ht="12" customHeight="1">
      <c r="A118" s="158"/>
      <c r="B118" s="169"/>
      <c r="C118" s="142"/>
      <c r="D118" s="145"/>
      <c r="E118" s="143"/>
      <c r="F118" s="145"/>
      <c r="G118" s="144"/>
      <c r="H118" s="180"/>
      <c r="I118" s="163"/>
      <c r="J118" s="166"/>
      <c r="K118" s="163"/>
      <c r="L118" s="4"/>
      <c r="M118" s="4"/>
      <c r="N118" s="4"/>
      <c r="O118" s="4"/>
      <c r="P118" s="4"/>
      <c r="Q118" s="9"/>
      <c r="R118" s="9"/>
      <c r="S118" s="10"/>
    </row>
    <row r="119" spans="1:19" ht="12" customHeight="1">
      <c r="A119" s="156" t="s">
        <v>201</v>
      </c>
      <c r="B119" s="167" t="s">
        <v>198</v>
      </c>
      <c r="C119" s="139" t="s">
        <v>34</v>
      </c>
      <c r="D119" s="139" t="s">
        <v>35</v>
      </c>
      <c r="E119" s="139" t="s">
        <v>36</v>
      </c>
      <c r="F119" s="139" t="s">
        <v>37</v>
      </c>
      <c r="G119" s="139" t="s">
        <v>38</v>
      </c>
      <c r="H119" s="81" t="s">
        <v>16</v>
      </c>
      <c r="I119" s="82" t="s">
        <v>19</v>
      </c>
      <c r="J119" s="83" t="s">
        <v>20</v>
      </c>
      <c r="K119" s="82" t="s">
        <v>18</v>
      </c>
      <c r="L119" s="4"/>
      <c r="M119" s="4"/>
      <c r="N119" s="4"/>
      <c r="O119" s="4"/>
      <c r="P119" s="4"/>
      <c r="Q119" s="9"/>
      <c r="R119" s="9"/>
      <c r="S119" s="10"/>
    </row>
    <row r="120" spans="1:19" ht="12" customHeight="1">
      <c r="A120" s="157"/>
      <c r="B120" s="168"/>
      <c r="C120" s="93"/>
      <c r="D120" s="80"/>
      <c r="E120" s="140"/>
      <c r="F120" s="80"/>
      <c r="G120" s="140"/>
      <c r="H120" s="178">
        <f>SUM((C120:G120),(C122:G122))</f>
        <v>0</v>
      </c>
      <c r="I120" s="159">
        <f>J120/2</f>
        <v>34.5</v>
      </c>
      <c r="J120" s="164">
        <v>69</v>
      </c>
      <c r="K120" s="159">
        <f>SUM(H120*I120)</f>
        <v>0</v>
      </c>
      <c r="L120" s="4"/>
      <c r="M120" s="4"/>
      <c r="N120" s="4"/>
      <c r="O120" s="4"/>
      <c r="P120" s="4"/>
      <c r="Q120" s="9"/>
      <c r="R120" s="9"/>
      <c r="S120" s="10"/>
    </row>
    <row r="121" spans="1:19" ht="12" customHeight="1">
      <c r="A121" s="157"/>
      <c r="B121" s="168"/>
      <c r="C121" s="136" t="s">
        <v>39</v>
      </c>
      <c r="D121" s="137" t="s">
        <v>40</v>
      </c>
      <c r="E121" s="138" t="s">
        <v>41</v>
      </c>
      <c r="F121" s="137" t="s">
        <v>42</v>
      </c>
      <c r="G121" s="138" t="s">
        <v>43</v>
      </c>
      <c r="H121" s="179"/>
      <c r="I121" s="162"/>
      <c r="J121" s="165"/>
      <c r="K121" s="162"/>
      <c r="L121" s="4"/>
      <c r="M121" s="4"/>
      <c r="N121" s="4"/>
      <c r="O121" s="4"/>
      <c r="P121" s="4"/>
      <c r="Q121" s="9"/>
      <c r="R121" s="9"/>
      <c r="S121" s="10"/>
    </row>
    <row r="122" spans="1:19" ht="12" customHeight="1">
      <c r="A122" s="158"/>
      <c r="B122" s="169"/>
      <c r="C122" s="124"/>
      <c r="D122" s="23"/>
      <c r="E122" s="125"/>
      <c r="F122" s="23"/>
      <c r="G122" s="126"/>
      <c r="H122" s="180"/>
      <c r="I122" s="163"/>
      <c r="J122" s="166"/>
      <c r="K122" s="163"/>
      <c r="L122" s="4"/>
      <c r="M122" s="4"/>
      <c r="N122" s="4"/>
      <c r="O122" s="4"/>
      <c r="P122" s="4"/>
      <c r="Q122" s="9"/>
      <c r="R122" s="9"/>
      <c r="S122" s="10"/>
    </row>
    <row r="123" spans="1:19" ht="12" customHeight="1">
      <c r="A123" s="156" t="s">
        <v>205</v>
      </c>
      <c r="B123" s="167" t="s">
        <v>202</v>
      </c>
      <c r="C123" s="81" t="s">
        <v>34</v>
      </c>
      <c r="D123" s="81" t="s">
        <v>35</v>
      </c>
      <c r="E123" s="81" t="s">
        <v>36</v>
      </c>
      <c r="F123" s="81" t="s">
        <v>37</v>
      </c>
      <c r="G123" s="81" t="s">
        <v>38</v>
      </c>
      <c r="H123" s="81" t="s">
        <v>16</v>
      </c>
      <c r="I123" s="82" t="s">
        <v>19</v>
      </c>
      <c r="J123" s="83" t="s">
        <v>20</v>
      </c>
      <c r="K123" s="82" t="s">
        <v>18</v>
      </c>
      <c r="L123" s="4"/>
      <c r="M123" s="4"/>
      <c r="N123" s="4"/>
      <c r="O123" s="4"/>
      <c r="P123" s="4"/>
      <c r="Q123" s="9"/>
      <c r="R123" s="9"/>
      <c r="S123" s="10"/>
    </row>
    <row r="124" spans="1:19" ht="12" customHeight="1">
      <c r="A124" s="157"/>
      <c r="B124" s="168"/>
      <c r="C124" s="124"/>
      <c r="D124" s="23"/>
      <c r="E124" s="125"/>
      <c r="F124" s="23"/>
      <c r="G124" s="125"/>
      <c r="H124" s="178">
        <f>SUM((C124:G124),(C126:G126))</f>
        <v>0</v>
      </c>
      <c r="I124" s="159">
        <v>32.5</v>
      </c>
      <c r="J124" s="164">
        <v>65</v>
      </c>
      <c r="K124" s="159">
        <f>SUM(H124*I124)</f>
        <v>0</v>
      </c>
      <c r="L124" s="4"/>
      <c r="M124" s="4"/>
      <c r="N124" s="4"/>
      <c r="O124" s="4"/>
      <c r="P124" s="4"/>
      <c r="Q124" s="9"/>
      <c r="R124" s="9"/>
      <c r="S124" s="10"/>
    </row>
    <row r="125" spans="1:19" ht="12" customHeight="1">
      <c r="A125" s="157"/>
      <c r="B125" s="168"/>
      <c r="C125" s="77" t="s">
        <v>39</v>
      </c>
      <c r="D125" s="78" t="s">
        <v>40</v>
      </c>
      <c r="E125" s="79" t="s">
        <v>41</v>
      </c>
      <c r="F125" s="78" t="s">
        <v>42</v>
      </c>
      <c r="G125" s="79" t="s">
        <v>43</v>
      </c>
      <c r="H125" s="179"/>
      <c r="I125" s="162"/>
      <c r="J125" s="165"/>
      <c r="K125" s="162"/>
      <c r="L125" s="4"/>
      <c r="M125" s="4"/>
      <c r="N125" s="4"/>
      <c r="O125" s="4"/>
      <c r="P125" s="4"/>
      <c r="Q125" s="9"/>
      <c r="R125" s="9"/>
      <c r="S125" s="10"/>
    </row>
    <row r="126" spans="1:19" ht="12" customHeight="1">
      <c r="A126" s="157"/>
      <c r="B126" s="169"/>
      <c r="C126" s="124"/>
      <c r="D126" s="23"/>
      <c r="E126" s="125"/>
      <c r="F126" s="23"/>
      <c r="G126" s="126"/>
      <c r="H126" s="180"/>
      <c r="I126" s="163"/>
      <c r="J126" s="166"/>
      <c r="K126" s="163"/>
      <c r="L126" s="4"/>
      <c r="M126" s="4"/>
      <c r="N126" s="4"/>
      <c r="O126" s="4"/>
      <c r="P126" s="4"/>
      <c r="Q126" s="9"/>
      <c r="R126" s="9"/>
      <c r="S126" s="10"/>
    </row>
    <row r="127" spans="1:19" ht="12" customHeight="1">
      <c r="A127" s="156" t="s">
        <v>206</v>
      </c>
      <c r="B127" s="167" t="s">
        <v>203</v>
      </c>
      <c r="C127" s="81" t="s">
        <v>34</v>
      </c>
      <c r="D127" s="81" t="s">
        <v>35</v>
      </c>
      <c r="E127" s="81" t="s">
        <v>36</v>
      </c>
      <c r="F127" s="81" t="s">
        <v>37</v>
      </c>
      <c r="G127" s="81" t="s">
        <v>38</v>
      </c>
      <c r="H127" s="81" t="s">
        <v>16</v>
      </c>
      <c r="I127" s="82" t="s">
        <v>19</v>
      </c>
      <c r="J127" s="83" t="s">
        <v>20</v>
      </c>
      <c r="K127" s="82" t="s">
        <v>18</v>
      </c>
      <c r="L127" s="4"/>
      <c r="M127" s="4"/>
      <c r="N127" s="4"/>
      <c r="O127" s="4"/>
      <c r="P127" s="4"/>
      <c r="Q127" s="9"/>
      <c r="R127" s="9"/>
      <c r="S127" s="10"/>
    </row>
    <row r="128" spans="1:19" ht="12" customHeight="1">
      <c r="A128" s="157"/>
      <c r="B128" s="168"/>
      <c r="C128" s="124"/>
      <c r="D128" s="23"/>
      <c r="E128" s="125"/>
      <c r="F128" s="23"/>
      <c r="G128" s="125"/>
      <c r="H128" s="178">
        <f>SUM((C128:G128),(C130:G130))</f>
        <v>0</v>
      </c>
      <c r="I128" s="159">
        <v>32.5</v>
      </c>
      <c r="J128" s="164">
        <v>65</v>
      </c>
      <c r="K128" s="159">
        <f>SUM(H128*I128)</f>
        <v>0</v>
      </c>
      <c r="L128" s="4"/>
      <c r="M128" s="4"/>
      <c r="N128" s="4"/>
      <c r="O128" s="4"/>
      <c r="P128" s="4"/>
      <c r="Q128" s="9"/>
      <c r="R128" s="9"/>
      <c r="S128" s="10"/>
    </row>
    <row r="129" spans="1:19" ht="12" customHeight="1">
      <c r="A129" s="157"/>
      <c r="B129" s="168"/>
      <c r="C129" s="77" t="s">
        <v>39</v>
      </c>
      <c r="D129" s="78" t="s">
        <v>40</v>
      </c>
      <c r="E129" s="79" t="s">
        <v>41</v>
      </c>
      <c r="F129" s="78" t="s">
        <v>42</v>
      </c>
      <c r="G129" s="79" t="s">
        <v>43</v>
      </c>
      <c r="H129" s="179"/>
      <c r="I129" s="162"/>
      <c r="J129" s="165"/>
      <c r="K129" s="162"/>
      <c r="L129" s="4"/>
      <c r="M129" s="4"/>
      <c r="N129" s="4"/>
      <c r="O129" s="4"/>
      <c r="P129" s="4"/>
      <c r="Q129" s="9"/>
      <c r="R129" s="9"/>
      <c r="S129" s="10"/>
    </row>
    <row r="130" spans="1:19" ht="12" customHeight="1">
      <c r="A130" s="157"/>
      <c r="B130" s="169"/>
      <c r="C130" s="124"/>
      <c r="D130" s="23"/>
      <c r="E130" s="125"/>
      <c r="F130" s="23"/>
      <c r="G130" s="126"/>
      <c r="H130" s="180"/>
      <c r="I130" s="163"/>
      <c r="J130" s="166"/>
      <c r="K130" s="163"/>
      <c r="L130" s="4"/>
      <c r="M130" s="4"/>
      <c r="N130" s="4"/>
      <c r="O130" s="4"/>
      <c r="P130" s="4"/>
      <c r="Q130" s="9"/>
      <c r="R130" s="9"/>
      <c r="S130" s="10"/>
    </row>
    <row r="131" spans="1:19" ht="12" customHeight="1">
      <c r="A131" s="156" t="s">
        <v>207</v>
      </c>
      <c r="B131" s="167" t="s">
        <v>204</v>
      </c>
      <c r="C131" s="81" t="s">
        <v>34</v>
      </c>
      <c r="D131" s="81" t="s">
        <v>35</v>
      </c>
      <c r="E131" s="81" t="s">
        <v>36</v>
      </c>
      <c r="F131" s="81" t="s">
        <v>37</v>
      </c>
      <c r="G131" s="81" t="s">
        <v>38</v>
      </c>
      <c r="H131" s="81" t="s">
        <v>16</v>
      </c>
      <c r="I131" s="82" t="s">
        <v>19</v>
      </c>
      <c r="J131" s="83" t="s">
        <v>20</v>
      </c>
      <c r="K131" s="82" t="s">
        <v>18</v>
      </c>
      <c r="L131" s="4"/>
      <c r="M131" s="4"/>
      <c r="N131" s="4"/>
      <c r="O131" s="4"/>
      <c r="P131" s="4"/>
      <c r="Q131" s="9"/>
      <c r="R131" s="9"/>
      <c r="S131" s="10"/>
    </row>
    <row r="132" spans="1:19" ht="12" customHeight="1">
      <c r="A132" s="157"/>
      <c r="B132" s="168"/>
      <c r="C132" s="71"/>
      <c r="D132" s="23"/>
      <c r="E132" s="72"/>
      <c r="F132" s="23"/>
      <c r="G132" s="72"/>
      <c r="H132" s="178">
        <f>SUM((C132:G132),(C134:G134))</f>
        <v>0</v>
      </c>
      <c r="I132" s="159">
        <f>J132/2</f>
        <v>32.5</v>
      </c>
      <c r="J132" s="164">
        <v>65</v>
      </c>
      <c r="K132" s="159">
        <f>SUM(H132*I132)</f>
        <v>0</v>
      </c>
      <c r="L132" s="4"/>
      <c r="M132" s="4"/>
      <c r="N132" s="4"/>
      <c r="O132" s="4"/>
      <c r="P132" s="4"/>
      <c r="Q132" s="9"/>
      <c r="R132" s="9"/>
      <c r="S132" s="10"/>
    </row>
    <row r="133" spans="1:19" ht="12" customHeight="1">
      <c r="A133" s="157"/>
      <c r="B133" s="168"/>
      <c r="C133" s="77" t="s">
        <v>39</v>
      </c>
      <c r="D133" s="78" t="s">
        <v>40</v>
      </c>
      <c r="E133" s="79" t="s">
        <v>41</v>
      </c>
      <c r="F133" s="78" t="s">
        <v>42</v>
      </c>
      <c r="G133" s="79" t="s">
        <v>43</v>
      </c>
      <c r="H133" s="179"/>
      <c r="I133" s="162"/>
      <c r="J133" s="165"/>
      <c r="K133" s="162"/>
      <c r="L133" s="4"/>
      <c r="M133" s="4"/>
      <c r="N133" s="4"/>
      <c r="O133" s="4"/>
      <c r="P133" s="4"/>
      <c r="Q133" s="9"/>
      <c r="R133" s="9"/>
      <c r="S133" s="10"/>
    </row>
    <row r="134" spans="1:19" ht="12" customHeight="1">
      <c r="A134" s="157"/>
      <c r="B134" s="169"/>
      <c r="C134" s="71"/>
      <c r="D134" s="23"/>
      <c r="E134" s="72"/>
      <c r="F134" s="23"/>
      <c r="G134" s="73"/>
      <c r="H134" s="180"/>
      <c r="I134" s="163"/>
      <c r="J134" s="166"/>
      <c r="K134" s="163"/>
      <c r="L134" s="4"/>
      <c r="M134" s="4"/>
      <c r="N134" s="4"/>
      <c r="O134" s="4"/>
      <c r="P134" s="4"/>
      <c r="Q134" s="9"/>
      <c r="R134" s="9"/>
      <c r="S134" s="10"/>
    </row>
    <row r="135" spans="1:19" ht="12" customHeight="1">
      <c r="A135" s="156" t="s">
        <v>209</v>
      </c>
      <c r="B135" s="167" t="s">
        <v>46</v>
      </c>
      <c r="C135" s="81" t="s">
        <v>34</v>
      </c>
      <c r="D135" s="81" t="s">
        <v>35</v>
      </c>
      <c r="E135" s="81" t="s">
        <v>36</v>
      </c>
      <c r="F135" s="81" t="s">
        <v>37</v>
      </c>
      <c r="G135" s="81" t="s">
        <v>38</v>
      </c>
      <c r="H135" s="81" t="s">
        <v>16</v>
      </c>
      <c r="I135" s="82" t="s">
        <v>19</v>
      </c>
      <c r="J135" s="83" t="s">
        <v>20</v>
      </c>
      <c r="K135" s="82" t="s">
        <v>18</v>
      </c>
      <c r="L135" s="4"/>
      <c r="M135" s="4"/>
      <c r="N135" s="4"/>
      <c r="O135" s="4"/>
      <c r="P135" s="4"/>
      <c r="Q135" s="9"/>
      <c r="R135" s="9"/>
      <c r="S135" s="10"/>
    </row>
    <row r="136" spans="1:19" ht="12" customHeight="1">
      <c r="A136" s="157"/>
      <c r="B136" s="168"/>
      <c r="C136" s="71"/>
      <c r="D136" s="23"/>
      <c r="E136" s="140"/>
      <c r="F136" s="23"/>
      <c r="G136" s="72"/>
      <c r="H136" s="178">
        <f>SUM((C136:G136),(C138:G138))</f>
        <v>0</v>
      </c>
      <c r="I136" s="159">
        <v>32.5</v>
      </c>
      <c r="J136" s="164">
        <v>65</v>
      </c>
      <c r="K136" s="159">
        <f>SUM(H136*I136)</f>
        <v>0</v>
      </c>
      <c r="L136" s="4"/>
      <c r="M136" s="4"/>
      <c r="N136" s="4"/>
      <c r="O136" s="4"/>
      <c r="P136" s="4"/>
      <c r="Q136" s="9"/>
      <c r="R136" s="9"/>
      <c r="S136" s="10"/>
    </row>
    <row r="137" spans="1:19" ht="12" customHeight="1">
      <c r="A137" s="157"/>
      <c r="B137" s="168"/>
      <c r="C137" s="77" t="s">
        <v>39</v>
      </c>
      <c r="D137" s="78" t="s">
        <v>40</v>
      </c>
      <c r="E137" s="79" t="s">
        <v>41</v>
      </c>
      <c r="F137" s="78" t="s">
        <v>42</v>
      </c>
      <c r="G137" s="79" t="s">
        <v>43</v>
      </c>
      <c r="H137" s="179"/>
      <c r="I137" s="162"/>
      <c r="J137" s="165"/>
      <c r="K137" s="162"/>
      <c r="L137" s="4"/>
      <c r="M137" s="4"/>
      <c r="N137" s="4"/>
      <c r="O137" s="4"/>
      <c r="P137" s="4"/>
      <c r="Q137" s="9"/>
      <c r="R137" s="9"/>
      <c r="S137" s="10"/>
    </row>
    <row r="138" spans="1:19" ht="12" customHeight="1">
      <c r="A138" s="157"/>
      <c r="B138" s="169"/>
      <c r="C138" s="71"/>
      <c r="D138" s="23"/>
      <c r="E138" s="72"/>
      <c r="F138" s="23"/>
      <c r="G138" s="73"/>
      <c r="H138" s="180"/>
      <c r="I138" s="163"/>
      <c r="J138" s="166"/>
      <c r="K138" s="163"/>
      <c r="L138" s="4"/>
      <c r="M138" s="4"/>
      <c r="N138" s="4"/>
      <c r="O138" s="4"/>
      <c r="P138" s="4"/>
      <c r="Q138" s="9"/>
      <c r="R138" s="9"/>
      <c r="S138" s="10"/>
    </row>
    <row r="139" spans="1:19" ht="12" customHeight="1">
      <c r="A139" s="156" t="s">
        <v>210</v>
      </c>
      <c r="B139" s="167" t="s">
        <v>208</v>
      </c>
      <c r="C139" s="81" t="s">
        <v>34</v>
      </c>
      <c r="D139" s="81" t="s">
        <v>35</v>
      </c>
      <c r="E139" s="81" t="s">
        <v>36</v>
      </c>
      <c r="F139" s="81" t="s">
        <v>37</v>
      </c>
      <c r="G139" s="81" t="s">
        <v>38</v>
      </c>
      <c r="H139" s="81" t="s">
        <v>16</v>
      </c>
      <c r="I139" s="82" t="s">
        <v>19</v>
      </c>
      <c r="J139" s="83" t="s">
        <v>20</v>
      </c>
      <c r="K139" s="82" t="s">
        <v>18</v>
      </c>
      <c r="L139" s="4"/>
      <c r="M139" s="4"/>
      <c r="N139" s="4"/>
      <c r="O139" s="4"/>
      <c r="P139" s="4"/>
      <c r="Q139" s="9"/>
      <c r="R139" s="9"/>
      <c r="S139" s="10"/>
    </row>
    <row r="140" spans="1:19" ht="12" customHeight="1">
      <c r="A140" s="157"/>
      <c r="B140" s="168"/>
      <c r="C140" s="124"/>
      <c r="D140" s="23"/>
      <c r="E140" s="140"/>
      <c r="F140" s="23"/>
      <c r="G140" s="125"/>
      <c r="H140" s="178">
        <f>SUM((C140:G140),(C142:G142))</f>
        <v>0</v>
      </c>
      <c r="I140" s="159">
        <v>32.5</v>
      </c>
      <c r="J140" s="164">
        <v>65</v>
      </c>
      <c r="K140" s="159">
        <f>SUM(H140*I140)</f>
        <v>0</v>
      </c>
      <c r="L140" s="4"/>
      <c r="M140" s="4"/>
      <c r="N140" s="4"/>
      <c r="O140" s="4"/>
      <c r="P140" s="4"/>
      <c r="Q140" s="9"/>
      <c r="R140" s="9"/>
      <c r="S140" s="10"/>
    </row>
    <row r="141" spans="1:19" ht="12" customHeight="1">
      <c r="A141" s="157"/>
      <c r="B141" s="168"/>
      <c r="C141" s="77" t="s">
        <v>39</v>
      </c>
      <c r="D141" s="78" t="s">
        <v>40</v>
      </c>
      <c r="E141" s="79" t="s">
        <v>41</v>
      </c>
      <c r="F141" s="78" t="s">
        <v>42</v>
      </c>
      <c r="G141" s="79" t="s">
        <v>43</v>
      </c>
      <c r="H141" s="179"/>
      <c r="I141" s="162"/>
      <c r="J141" s="165"/>
      <c r="K141" s="162"/>
      <c r="L141" s="4"/>
      <c r="M141" s="4"/>
      <c r="N141" s="4"/>
      <c r="O141" s="4"/>
      <c r="P141" s="4"/>
      <c r="Q141" s="9"/>
      <c r="R141" s="9"/>
      <c r="S141" s="10"/>
    </row>
    <row r="142" spans="1:19" ht="12" customHeight="1">
      <c r="A142" s="157"/>
      <c r="B142" s="169"/>
      <c r="C142" s="124"/>
      <c r="D142" s="23"/>
      <c r="E142" s="125"/>
      <c r="F142" s="23"/>
      <c r="G142" s="126"/>
      <c r="H142" s="180"/>
      <c r="I142" s="163"/>
      <c r="J142" s="166"/>
      <c r="K142" s="163"/>
      <c r="L142" s="4"/>
      <c r="M142" s="4"/>
      <c r="N142" s="4"/>
      <c r="O142" s="4"/>
      <c r="P142" s="4"/>
      <c r="Q142" s="9"/>
      <c r="R142" s="9"/>
      <c r="S142" s="10"/>
    </row>
    <row r="143" spans="1:19" ht="12" customHeight="1">
      <c r="A143" s="156" t="s">
        <v>211</v>
      </c>
      <c r="B143" s="167" t="s">
        <v>45</v>
      </c>
      <c r="C143" s="81" t="s">
        <v>34</v>
      </c>
      <c r="D143" s="81" t="s">
        <v>35</v>
      </c>
      <c r="E143" s="81" t="s">
        <v>36</v>
      </c>
      <c r="F143" s="81" t="s">
        <v>37</v>
      </c>
      <c r="G143" s="81" t="s">
        <v>38</v>
      </c>
      <c r="H143" s="81" t="s">
        <v>16</v>
      </c>
      <c r="I143" s="82" t="s">
        <v>19</v>
      </c>
      <c r="J143" s="83" t="s">
        <v>20</v>
      </c>
      <c r="K143" s="82" t="s">
        <v>18</v>
      </c>
      <c r="L143" s="4"/>
      <c r="M143" s="4"/>
      <c r="N143" s="4"/>
      <c r="O143" s="4"/>
      <c r="P143" s="4"/>
      <c r="Q143" s="9"/>
      <c r="R143" s="9"/>
      <c r="S143" s="10"/>
    </row>
    <row r="144" spans="1:19" ht="12" customHeight="1">
      <c r="A144" s="157"/>
      <c r="B144" s="168"/>
      <c r="C144" s="124"/>
      <c r="D144" s="23"/>
      <c r="E144" s="140"/>
      <c r="F144" s="23"/>
      <c r="G144" s="125"/>
      <c r="H144" s="178">
        <f>SUM((C144:G144),(C146:G146))</f>
        <v>0</v>
      </c>
      <c r="I144" s="159">
        <v>32.5</v>
      </c>
      <c r="J144" s="164">
        <v>65</v>
      </c>
      <c r="K144" s="159">
        <f>SUM(H144*I144)</f>
        <v>0</v>
      </c>
      <c r="L144" s="4"/>
      <c r="M144" s="4"/>
      <c r="N144" s="4"/>
      <c r="O144" s="4"/>
      <c r="P144" s="4"/>
      <c r="Q144" s="9"/>
      <c r="R144" s="9"/>
      <c r="S144" s="10"/>
    </row>
    <row r="145" spans="1:19" ht="12" customHeight="1">
      <c r="A145" s="157"/>
      <c r="B145" s="168"/>
      <c r="C145" s="77" t="s">
        <v>39</v>
      </c>
      <c r="D145" s="78" t="s">
        <v>40</v>
      </c>
      <c r="E145" s="79" t="s">
        <v>41</v>
      </c>
      <c r="F145" s="78" t="s">
        <v>42</v>
      </c>
      <c r="G145" s="79" t="s">
        <v>43</v>
      </c>
      <c r="H145" s="179"/>
      <c r="I145" s="162"/>
      <c r="J145" s="165"/>
      <c r="K145" s="162"/>
      <c r="L145" s="4"/>
      <c r="M145" s="4"/>
      <c r="N145" s="4"/>
      <c r="O145" s="4"/>
      <c r="P145" s="4"/>
      <c r="Q145" s="9"/>
      <c r="R145" s="9"/>
      <c r="S145" s="10"/>
    </row>
    <row r="146" spans="1:19" ht="12" customHeight="1">
      <c r="A146" s="158"/>
      <c r="B146" s="169"/>
      <c r="C146" s="124"/>
      <c r="D146" s="23"/>
      <c r="E146" s="125"/>
      <c r="F146" s="23"/>
      <c r="G146" s="126"/>
      <c r="H146" s="180"/>
      <c r="I146" s="163"/>
      <c r="J146" s="166"/>
      <c r="K146" s="163"/>
      <c r="L146" s="4"/>
      <c r="M146" s="4"/>
      <c r="N146" s="4"/>
      <c r="O146" s="4"/>
      <c r="P146" s="4"/>
      <c r="Q146" s="9"/>
      <c r="R146" s="9"/>
      <c r="S146" s="10"/>
    </row>
    <row r="147" spans="1:19" ht="12" customHeight="1" thickBot="1">
      <c r="A147" s="84"/>
      <c r="B147" s="85"/>
      <c r="C147" s="76"/>
      <c r="D147" s="76"/>
      <c r="E147" s="76"/>
      <c r="F147" s="76"/>
      <c r="G147" s="76"/>
      <c r="H147" s="86"/>
      <c r="I147" s="69" t="s">
        <v>44</v>
      </c>
      <c r="J147" s="70"/>
      <c r="K147" s="87">
        <f>SUM(K96,K100,K104,K108,K112,K116,K120,K124,K128,K132,K136,K140,K144)</f>
        <v>0</v>
      </c>
      <c r="L147" s="4"/>
      <c r="M147" s="4"/>
      <c r="N147" s="4"/>
      <c r="O147" s="4"/>
      <c r="P147" s="4"/>
      <c r="Q147" s="9"/>
      <c r="R147" s="9"/>
      <c r="S147" s="10"/>
    </row>
    <row r="148" spans="1:19" ht="12" customHeight="1" thickTop="1">
      <c r="C148" s="8"/>
      <c r="D148" s="8"/>
      <c r="E148" s="8"/>
      <c r="F148" s="8"/>
      <c r="G148" s="8"/>
      <c r="H148" s="8"/>
      <c r="I148" s="16"/>
      <c r="J148" s="16"/>
      <c r="K148" s="64"/>
      <c r="L148" s="4"/>
      <c r="M148" s="4"/>
      <c r="N148" s="4"/>
      <c r="O148" s="4"/>
      <c r="P148" s="4"/>
      <c r="Q148" s="9"/>
      <c r="R148" s="9"/>
      <c r="S148" s="10"/>
    </row>
    <row r="149" spans="1:19" ht="12" customHeight="1">
      <c r="A149" s="170" t="s">
        <v>47</v>
      </c>
      <c r="B149" s="171"/>
      <c r="C149" s="76"/>
      <c r="D149" s="76"/>
      <c r="E149" s="76"/>
      <c r="F149" s="76"/>
      <c r="G149" s="76"/>
      <c r="H149" s="76"/>
      <c r="I149" s="21"/>
      <c r="J149" s="21"/>
      <c r="K149" s="88"/>
      <c r="L149" s="4"/>
      <c r="M149" s="4"/>
      <c r="N149" s="4"/>
      <c r="O149" s="4"/>
      <c r="P149" s="4"/>
      <c r="Q149" s="9"/>
      <c r="R149" s="9"/>
      <c r="S149" s="10"/>
    </row>
    <row r="150" spans="1:19" ht="12" customHeight="1">
      <c r="A150" s="45" t="s">
        <v>28</v>
      </c>
      <c r="B150" s="38" t="s">
        <v>21</v>
      </c>
      <c r="C150" s="38" t="s">
        <v>34</v>
      </c>
      <c r="D150" s="38" t="s">
        <v>35</v>
      </c>
      <c r="E150" s="38" t="s">
        <v>36</v>
      </c>
      <c r="F150" s="38" t="s">
        <v>37</v>
      </c>
      <c r="G150" s="38" t="s">
        <v>38</v>
      </c>
      <c r="H150" s="38" t="s">
        <v>16</v>
      </c>
      <c r="I150" s="58" t="s">
        <v>19</v>
      </c>
      <c r="J150" s="61" t="s">
        <v>20</v>
      </c>
      <c r="K150" s="58" t="s">
        <v>18</v>
      </c>
      <c r="L150" s="4"/>
      <c r="M150" s="4"/>
      <c r="N150" s="4"/>
      <c r="O150" s="4"/>
      <c r="P150" s="4"/>
      <c r="Q150" s="9"/>
      <c r="R150" s="9"/>
      <c r="S150" s="10"/>
    </row>
    <row r="151" spans="1:19" ht="12" customHeight="1">
      <c r="A151" s="156" t="s">
        <v>212</v>
      </c>
      <c r="B151" s="167" t="s">
        <v>225</v>
      </c>
      <c r="C151" s="71"/>
      <c r="D151" s="23"/>
      <c r="E151" s="72"/>
      <c r="F151" s="23"/>
      <c r="G151" s="72"/>
      <c r="H151" s="178">
        <f>SUM((C151:G151),(C153:G153))</f>
        <v>0</v>
      </c>
      <c r="I151" s="159">
        <f>J151/2</f>
        <v>34.5</v>
      </c>
      <c r="J151" s="164">
        <v>69</v>
      </c>
      <c r="K151" s="159">
        <f>H151*I151</f>
        <v>0</v>
      </c>
      <c r="L151" s="4"/>
      <c r="M151" s="4"/>
      <c r="N151" s="4"/>
      <c r="O151" s="4"/>
      <c r="P151" s="4"/>
      <c r="Q151" s="9"/>
      <c r="R151" s="9"/>
      <c r="S151" s="10"/>
    </row>
    <row r="152" spans="1:19" ht="12" customHeight="1">
      <c r="A152" s="157"/>
      <c r="B152" s="172"/>
      <c r="C152" s="77" t="s">
        <v>39</v>
      </c>
      <c r="D152" s="78" t="s">
        <v>40</v>
      </c>
      <c r="E152" s="79" t="s">
        <v>41</v>
      </c>
      <c r="F152" s="78" t="s">
        <v>42</v>
      </c>
      <c r="G152" s="79" t="s">
        <v>43</v>
      </c>
      <c r="H152" s="172"/>
      <c r="I152" s="160"/>
      <c r="J152" s="174"/>
      <c r="K152" s="160"/>
      <c r="L152" s="4"/>
      <c r="M152" s="4"/>
      <c r="N152" s="4"/>
      <c r="O152" s="4"/>
      <c r="P152" s="4"/>
      <c r="Q152" s="9"/>
      <c r="R152" s="9"/>
      <c r="S152" s="10"/>
    </row>
    <row r="153" spans="1:19" ht="12" customHeight="1">
      <c r="A153" s="158"/>
      <c r="B153" s="173"/>
      <c r="C153" s="23"/>
      <c r="D153" s="23"/>
      <c r="E153" s="72"/>
      <c r="F153" s="80"/>
      <c r="G153" s="73"/>
      <c r="H153" s="173"/>
      <c r="I153" s="161"/>
      <c r="J153" s="175"/>
      <c r="K153" s="161"/>
      <c r="L153" s="4"/>
      <c r="M153" s="4"/>
      <c r="N153" s="4"/>
      <c r="O153" s="4"/>
      <c r="P153" s="4"/>
      <c r="Q153" s="9"/>
      <c r="R153" s="9"/>
      <c r="S153" s="10"/>
    </row>
    <row r="154" spans="1:19" ht="12" customHeight="1">
      <c r="A154" s="156" t="s">
        <v>213</v>
      </c>
      <c r="B154" s="167" t="s">
        <v>226</v>
      </c>
      <c r="C154" s="38" t="s">
        <v>34</v>
      </c>
      <c r="D154" s="38" t="s">
        <v>35</v>
      </c>
      <c r="E154" s="38" t="s">
        <v>36</v>
      </c>
      <c r="F154" s="38" t="s">
        <v>37</v>
      </c>
      <c r="G154" s="38" t="s">
        <v>38</v>
      </c>
      <c r="H154" s="38" t="s">
        <v>16</v>
      </c>
      <c r="I154" s="58" t="s">
        <v>19</v>
      </c>
      <c r="J154" s="61" t="s">
        <v>20</v>
      </c>
      <c r="K154" s="58" t="s">
        <v>18</v>
      </c>
      <c r="L154" s="4"/>
      <c r="M154" s="4"/>
      <c r="N154" s="4"/>
      <c r="O154" s="4"/>
      <c r="P154" s="4"/>
      <c r="Q154" s="9"/>
      <c r="R154" s="9"/>
      <c r="S154" s="10"/>
    </row>
    <row r="155" spans="1:19" ht="12" customHeight="1">
      <c r="A155" s="157"/>
      <c r="B155" s="168"/>
      <c r="C155" s="102"/>
      <c r="D155" s="102"/>
      <c r="E155" s="110"/>
      <c r="F155" s="102"/>
      <c r="G155" s="111"/>
      <c r="H155" s="178">
        <f>SUM((C155:G155),(C157:G157))</f>
        <v>0</v>
      </c>
      <c r="I155" s="159">
        <f>J155/2</f>
        <v>34.5</v>
      </c>
      <c r="J155" s="164">
        <v>69</v>
      </c>
      <c r="K155" s="159">
        <f>H155*I155</f>
        <v>0</v>
      </c>
      <c r="L155" s="4"/>
      <c r="M155" s="4"/>
      <c r="N155" s="4"/>
      <c r="O155" s="4"/>
      <c r="P155" s="4"/>
      <c r="Q155" s="9"/>
      <c r="R155" s="9"/>
      <c r="S155" s="10"/>
    </row>
    <row r="156" spans="1:19" ht="12" customHeight="1">
      <c r="A156" s="157"/>
      <c r="B156" s="172"/>
      <c r="C156" s="77" t="s">
        <v>39</v>
      </c>
      <c r="D156" s="78" t="s">
        <v>40</v>
      </c>
      <c r="E156" s="79" t="s">
        <v>41</v>
      </c>
      <c r="F156" s="78" t="s">
        <v>42</v>
      </c>
      <c r="G156" s="79" t="s">
        <v>43</v>
      </c>
      <c r="H156" s="172"/>
      <c r="I156" s="160"/>
      <c r="J156" s="165"/>
      <c r="K156" s="160"/>
      <c r="L156" s="4"/>
      <c r="M156" s="4"/>
      <c r="N156" s="4"/>
      <c r="O156" s="4"/>
      <c r="P156" s="4"/>
      <c r="Q156" s="9"/>
      <c r="R156" s="9"/>
      <c r="S156" s="10"/>
    </row>
    <row r="157" spans="1:19" ht="12" customHeight="1">
      <c r="A157" s="158"/>
      <c r="B157" s="173"/>
      <c r="C157" s="90"/>
      <c r="D157" s="90"/>
      <c r="E157" s="108"/>
      <c r="F157" s="145"/>
      <c r="G157" s="109"/>
      <c r="H157" s="173"/>
      <c r="I157" s="161"/>
      <c r="J157" s="165"/>
      <c r="K157" s="161"/>
      <c r="L157" s="4"/>
      <c r="M157" s="4"/>
      <c r="N157" s="4"/>
      <c r="O157" s="4"/>
      <c r="P157" s="4"/>
      <c r="Q157" s="9"/>
      <c r="R157" s="9"/>
      <c r="S157" s="10"/>
    </row>
    <row r="158" spans="1:19" ht="12" customHeight="1">
      <c r="A158" s="156" t="s">
        <v>218</v>
      </c>
      <c r="B158" s="167" t="s">
        <v>214</v>
      </c>
      <c r="C158" s="81" t="s">
        <v>34</v>
      </c>
      <c r="D158" s="81" t="s">
        <v>35</v>
      </c>
      <c r="E158" s="81" t="s">
        <v>36</v>
      </c>
      <c r="F158" s="81" t="s">
        <v>37</v>
      </c>
      <c r="G158" s="81" t="s">
        <v>38</v>
      </c>
      <c r="H158" s="81" t="s">
        <v>16</v>
      </c>
      <c r="I158" s="58" t="s">
        <v>19</v>
      </c>
      <c r="J158" s="61" t="s">
        <v>20</v>
      </c>
      <c r="K158" s="82" t="s">
        <v>18</v>
      </c>
      <c r="L158" s="4"/>
      <c r="M158" s="4"/>
      <c r="N158" s="4"/>
      <c r="O158" s="4"/>
      <c r="P158" s="4"/>
      <c r="Q158" s="9"/>
      <c r="R158" s="9"/>
      <c r="S158" s="10"/>
    </row>
    <row r="159" spans="1:19" ht="12" customHeight="1">
      <c r="A159" s="157"/>
      <c r="B159" s="172"/>
      <c r="C159" s="89"/>
      <c r="D159" s="23"/>
      <c r="E159" s="23"/>
      <c r="F159" s="23"/>
      <c r="G159" s="23"/>
      <c r="H159" s="178">
        <f>SUM((C159:G159),(C161:G161))</f>
        <v>0</v>
      </c>
      <c r="I159" s="159">
        <f>J159/2</f>
        <v>29.5</v>
      </c>
      <c r="J159" s="164">
        <v>59</v>
      </c>
      <c r="K159" s="159">
        <f>SUM(H159*I159)</f>
        <v>0</v>
      </c>
      <c r="L159" s="4"/>
      <c r="M159" s="4"/>
      <c r="N159" s="4"/>
      <c r="O159" s="4"/>
      <c r="P159" s="4"/>
      <c r="Q159" s="9"/>
      <c r="R159" s="9"/>
      <c r="S159" s="10"/>
    </row>
    <row r="160" spans="1:19" ht="12" customHeight="1">
      <c r="A160" s="157"/>
      <c r="B160" s="172"/>
      <c r="C160" s="77" t="s">
        <v>39</v>
      </c>
      <c r="D160" s="78" t="s">
        <v>40</v>
      </c>
      <c r="E160" s="79" t="s">
        <v>41</v>
      </c>
      <c r="F160" s="78" t="s">
        <v>42</v>
      </c>
      <c r="G160" s="79" t="s">
        <v>43</v>
      </c>
      <c r="H160" s="172"/>
      <c r="I160" s="160"/>
      <c r="J160" s="174"/>
      <c r="K160" s="160"/>
      <c r="L160" s="4"/>
      <c r="M160" s="4"/>
      <c r="N160" s="4"/>
      <c r="O160" s="4"/>
      <c r="P160" s="4"/>
      <c r="Q160" s="9"/>
      <c r="R160" s="9"/>
      <c r="S160" s="10"/>
    </row>
    <row r="161" spans="1:19" ht="12" customHeight="1">
      <c r="A161" s="158"/>
      <c r="B161" s="173"/>
      <c r="C161" s="90"/>
      <c r="D161" s="90"/>
      <c r="E161" s="90"/>
      <c r="F161" s="145"/>
      <c r="G161" s="145"/>
      <c r="H161" s="173"/>
      <c r="I161" s="161"/>
      <c r="J161" s="175"/>
      <c r="K161" s="161"/>
      <c r="L161" s="4"/>
      <c r="M161" s="4"/>
      <c r="N161" s="4"/>
      <c r="O161" s="4"/>
      <c r="P161" s="4"/>
      <c r="Q161" s="9"/>
      <c r="R161" s="9"/>
      <c r="S161" s="10"/>
    </row>
    <row r="162" spans="1:19" ht="12" customHeight="1">
      <c r="A162" s="156" t="s">
        <v>219</v>
      </c>
      <c r="B162" s="167" t="s">
        <v>215</v>
      </c>
      <c r="C162" s="81" t="s">
        <v>34</v>
      </c>
      <c r="D162" s="81" t="s">
        <v>35</v>
      </c>
      <c r="E162" s="81" t="s">
        <v>36</v>
      </c>
      <c r="F162" s="81" t="s">
        <v>37</v>
      </c>
      <c r="G162" s="81" t="s">
        <v>38</v>
      </c>
      <c r="H162" s="81" t="s">
        <v>16</v>
      </c>
      <c r="I162" s="82" t="s">
        <v>19</v>
      </c>
      <c r="J162" s="83" t="s">
        <v>20</v>
      </c>
      <c r="K162" s="82" t="s">
        <v>18</v>
      </c>
      <c r="L162" s="4"/>
      <c r="M162" s="4"/>
      <c r="N162" s="4"/>
      <c r="O162" s="4"/>
      <c r="P162" s="4"/>
      <c r="Q162" s="9"/>
      <c r="R162" s="9"/>
      <c r="S162" s="10"/>
    </row>
    <row r="163" spans="1:19" ht="12" customHeight="1">
      <c r="A163" s="157"/>
      <c r="B163" s="172"/>
      <c r="C163" s="71"/>
      <c r="D163" s="23"/>
      <c r="E163" s="72"/>
      <c r="F163" s="23"/>
      <c r="G163" s="72"/>
      <c r="H163" s="178">
        <f>SUM((C163:G163),(C165:G165))</f>
        <v>0</v>
      </c>
      <c r="I163" s="159">
        <f>J163/2</f>
        <v>29.5</v>
      </c>
      <c r="J163" s="164">
        <v>59</v>
      </c>
      <c r="K163" s="159">
        <f>SUM(H163*I163)</f>
        <v>0</v>
      </c>
      <c r="L163" s="4"/>
      <c r="M163" s="4"/>
      <c r="N163" s="4"/>
      <c r="O163" s="4"/>
      <c r="P163" s="4"/>
      <c r="Q163" s="9"/>
      <c r="R163" s="9"/>
      <c r="S163" s="10"/>
    </row>
    <row r="164" spans="1:19" ht="12" customHeight="1">
      <c r="A164" s="157"/>
      <c r="B164" s="172"/>
      <c r="C164" s="77" t="s">
        <v>39</v>
      </c>
      <c r="D164" s="78" t="s">
        <v>40</v>
      </c>
      <c r="E164" s="79" t="s">
        <v>41</v>
      </c>
      <c r="F164" s="78" t="s">
        <v>42</v>
      </c>
      <c r="G164" s="79" t="s">
        <v>43</v>
      </c>
      <c r="H164" s="172"/>
      <c r="I164" s="160"/>
      <c r="J164" s="174"/>
      <c r="K164" s="160"/>
      <c r="L164" s="4"/>
      <c r="M164" s="4"/>
      <c r="N164" s="4"/>
      <c r="O164" s="4"/>
      <c r="P164" s="4"/>
      <c r="Q164" s="9"/>
      <c r="R164" s="9"/>
      <c r="S164" s="10"/>
    </row>
    <row r="165" spans="1:19" ht="12" customHeight="1">
      <c r="A165" s="158"/>
      <c r="B165" s="173"/>
      <c r="C165" s="71"/>
      <c r="D165" s="23"/>
      <c r="E165" s="72"/>
      <c r="F165" s="23"/>
      <c r="G165" s="73"/>
      <c r="H165" s="173"/>
      <c r="I165" s="161"/>
      <c r="J165" s="175"/>
      <c r="K165" s="161"/>
      <c r="L165" s="4"/>
      <c r="M165" s="4"/>
      <c r="N165" s="4"/>
      <c r="O165" s="4"/>
      <c r="P165" s="4"/>
      <c r="Q165" s="9"/>
      <c r="R165" s="9"/>
      <c r="S165" s="10"/>
    </row>
    <row r="166" spans="1:19" ht="12" customHeight="1">
      <c r="A166" s="156" t="s">
        <v>220</v>
      </c>
      <c r="B166" s="167" t="s">
        <v>216</v>
      </c>
      <c r="C166" s="81" t="s">
        <v>34</v>
      </c>
      <c r="D166" s="81" t="s">
        <v>35</v>
      </c>
      <c r="E166" s="81" t="s">
        <v>36</v>
      </c>
      <c r="F166" s="81" t="s">
        <v>37</v>
      </c>
      <c r="G166" s="81" t="s">
        <v>38</v>
      </c>
      <c r="H166" s="81" t="s">
        <v>16</v>
      </c>
      <c r="I166" s="58" t="s">
        <v>19</v>
      </c>
      <c r="J166" s="61" t="s">
        <v>20</v>
      </c>
      <c r="K166" s="82" t="s">
        <v>18</v>
      </c>
      <c r="L166" s="4"/>
      <c r="M166" s="4"/>
      <c r="N166" s="4"/>
      <c r="O166" s="4"/>
      <c r="P166" s="4"/>
      <c r="Q166" s="9"/>
      <c r="R166" s="9"/>
      <c r="S166" s="10"/>
    </row>
    <row r="167" spans="1:19" ht="12" customHeight="1">
      <c r="A167" s="157"/>
      <c r="B167" s="172"/>
      <c r="C167" s="89"/>
      <c r="D167" s="23"/>
      <c r="E167" s="23"/>
      <c r="F167" s="23"/>
      <c r="G167" s="23"/>
      <c r="H167" s="178">
        <f>SUM((C167:G167),(C169:G169))</f>
        <v>0</v>
      </c>
      <c r="I167" s="159">
        <f>J167/2</f>
        <v>29.5</v>
      </c>
      <c r="J167" s="164">
        <v>59</v>
      </c>
      <c r="K167" s="159">
        <f>SUM(H167*I167)</f>
        <v>0</v>
      </c>
      <c r="L167" s="4"/>
      <c r="M167" s="4"/>
      <c r="N167" s="4"/>
      <c r="O167" s="4"/>
      <c r="P167" s="4"/>
      <c r="Q167" s="9"/>
      <c r="R167" s="9"/>
      <c r="S167" s="10"/>
    </row>
    <row r="168" spans="1:19" ht="12" customHeight="1">
      <c r="A168" s="157"/>
      <c r="B168" s="172"/>
      <c r="C168" s="77" t="s">
        <v>39</v>
      </c>
      <c r="D168" s="78" t="s">
        <v>40</v>
      </c>
      <c r="E168" s="79" t="s">
        <v>41</v>
      </c>
      <c r="F168" s="78" t="s">
        <v>42</v>
      </c>
      <c r="G168" s="79" t="s">
        <v>43</v>
      </c>
      <c r="H168" s="172"/>
      <c r="I168" s="160"/>
      <c r="J168" s="174"/>
      <c r="K168" s="160"/>
      <c r="L168" s="4"/>
      <c r="M168" s="4"/>
      <c r="N168" s="4"/>
      <c r="O168" s="4"/>
      <c r="P168" s="4"/>
      <c r="Q168" s="9"/>
      <c r="R168" s="9"/>
      <c r="S168" s="10"/>
    </row>
    <row r="169" spans="1:19" ht="12" customHeight="1">
      <c r="A169" s="158"/>
      <c r="B169" s="173"/>
      <c r="C169" s="90"/>
      <c r="D169" s="90"/>
      <c r="E169" s="90"/>
      <c r="F169" s="145"/>
      <c r="G169" s="145"/>
      <c r="H169" s="173"/>
      <c r="I169" s="161"/>
      <c r="J169" s="175"/>
      <c r="K169" s="161"/>
      <c r="L169" s="4"/>
      <c r="M169" s="4"/>
      <c r="N169" s="4"/>
      <c r="O169" s="4"/>
      <c r="P169" s="4"/>
      <c r="Q169" s="9"/>
      <c r="R169" s="9"/>
      <c r="S169" s="10"/>
    </row>
    <row r="170" spans="1:19" ht="12" customHeight="1">
      <c r="A170" s="156" t="s">
        <v>221</v>
      </c>
      <c r="B170" s="167" t="s">
        <v>217</v>
      </c>
      <c r="C170" s="81" t="s">
        <v>34</v>
      </c>
      <c r="D170" s="81" t="s">
        <v>35</v>
      </c>
      <c r="E170" s="81" t="s">
        <v>36</v>
      </c>
      <c r="F170" s="81" t="s">
        <v>37</v>
      </c>
      <c r="G170" s="81" t="s">
        <v>38</v>
      </c>
      <c r="H170" s="81" t="s">
        <v>16</v>
      </c>
      <c r="I170" s="82" t="s">
        <v>19</v>
      </c>
      <c r="J170" s="83" t="s">
        <v>20</v>
      </c>
      <c r="K170" s="82" t="s">
        <v>18</v>
      </c>
      <c r="L170" s="4"/>
      <c r="M170" s="4"/>
      <c r="N170" s="4"/>
      <c r="O170" s="4"/>
      <c r="P170" s="4"/>
      <c r="Q170" s="9"/>
      <c r="R170" s="9"/>
      <c r="S170" s="10"/>
    </row>
    <row r="171" spans="1:19" ht="12" customHeight="1">
      <c r="A171" s="157"/>
      <c r="B171" s="172"/>
      <c r="C171" s="124"/>
      <c r="D171" s="23"/>
      <c r="E171" s="125"/>
      <c r="F171" s="23"/>
      <c r="G171" s="125"/>
      <c r="H171" s="178">
        <f>SUM((C171:G171),(C173:G173))</f>
        <v>0</v>
      </c>
      <c r="I171" s="159">
        <f>J171/2</f>
        <v>29.5</v>
      </c>
      <c r="J171" s="164">
        <v>59</v>
      </c>
      <c r="K171" s="159">
        <f>SUM(H171*I171)</f>
        <v>0</v>
      </c>
      <c r="L171" s="4"/>
      <c r="M171" s="4"/>
      <c r="N171" s="4"/>
      <c r="O171" s="4"/>
      <c r="P171" s="4"/>
      <c r="Q171" s="9"/>
      <c r="R171" s="9"/>
      <c r="S171" s="10"/>
    </row>
    <row r="172" spans="1:19" ht="12" customHeight="1">
      <c r="A172" s="157"/>
      <c r="B172" s="172"/>
      <c r="C172" s="77" t="s">
        <v>39</v>
      </c>
      <c r="D172" s="78" t="s">
        <v>40</v>
      </c>
      <c r="E172" s="79" t="s">
        <v>41</v>
      </c>
      <c r="F172" s="78" t="s">
        <v>42</v>
      </c>
      <c r="G172" s="79" t="s">
        <v>43</v>
      </c>
      <c r="H172" s="172"/>
      <c r="I172" s="160"/>
      <c r="J172" s="174"/>
      <c r="K172" s="160"/>
      <c r="L172" s="4"/>
      <c r="M172" s="4"/>
      <c r="N172" s="4"/>
      <c r="O172" s="4"/>
      <c r="P172" s="4"/>
      <c r="Q172" s="9"/>
      <c r="R172" s="9"/>
      <c r="S172" s="10"/>
    </row>
    <row r="173" spans="1:19" ht="12" customHeight="1">
      <c r="A173" s="158"/>
      <c r="B173" s="173"/>
      <c r="C173" s="124"/>
      <c r="D173" s="23"/>
      <c r="E173" s="125"/>
      <c r="F173" s="23"/>
      <c r="G173" s="126"/>
      <c r="H173" s="173"/>
      <c r="I173" s="161"/>
      <c r="J173" s="175"/>
      <c r="K173" s="161"/>
      <c r="L173" s="4"/>
      <c r="M173" s="4"/>
      <c r="N173" s="4"/>
      <c r="O173" s="4"/>
      <c r="P173" s="4"/>
      <c r="Q173" s="9"/>
      <c r="R173" s="9"/>
      <c r="S173" s="10"/>
    </row>
    <row r="174" spans="1:19" ht="12" customHeight="1">
      <c r="A174" s="156" t="s">
        <v>222</v>
      </c>
      <c r="B174" s="167" t="s">
        <v>227</v>
      </c>
      <c r="C174" s="81" t="s">
        <v>34</v>
      </c>
      <c r="D174" s="81" t="s">
        <v>35</v>
      </c>
      <c r="E174" s="81" t="s">
        <v>36</v>
      </c>
      <c r="F174" s="81" t="s">
        <v>37</v>
      </c>
      <c r="G174" s="81" t="s">
        <v>38</v>
      </c>
      <c r="H174" s="81" t="s">
        <v>16</v>
      </c>
      <c r="I174" s="82" t="s">
        <v>19</v>
      </c>
      <c r="J174" s="83" t="s">
        <v>20</v>
      </c>
      <c r="K174" s="82" t="s">
        <v>18</v>
      </c>
      <c r="L174" s="4"/>
      <c r="M174" s="4"/>
      <c r="N174" s="4"/>
      <c r="O174" s="4"/>
      <c r="P174" s="4"/>
      <c r="Q174" s="9"/>
      <c r="R174" s="9"/>
      <c r="S174" s="10"/>
    </row>
    <row r="175" spans="1:19" ht="12" customHeight="1">
      <c r="A175" s="157"/>
      <c r="B175" s="176"/>
      <c r="C175" s="89"/>
      <c r="D175" s="23"/>
      <c r="E175" s="23"/>
      <c r="F175" s="23"/>
      <c r="G175" s="23"/>
      <c r="H175" s="178">
        <f>SUM((C175:G175),(C177:G177))</f>
        <v>0</v>
      </c>
      <c r="I175" s="159">
        <f>J175/2</f>
        <v>29.5</v>
      </c>
      <c r="J175" s="164">
        <v>59</v>
      </c>
      <c r="K175" s="159">
        <f>SUM(H175*I175)</f>
        <v>0</v>
      </c>
      <c r="L175" s="4"/>
      <c r="M175" s="4"/>
      <c r="N175" s="4"/>
      <c r="O175" s="4"/>
      <c r="P175" s="4"/>
      <c r="Q175" s="9"/>
      <c r="R175" s="9"/>
      <c r="S175" s="10"/>
    </row>
    <row r="176" spans="1:19" ht="12" customHeight="1">
      <c r="A176" s="157"/>
      <c r="B176" s="176"/>
      <c r="C176" s="77" t="s">
        <v>39</v>
      </c>
      <c r="D176" s="78" t="s">
        <v>40</v>
      </c>
      <c r="E176" s="79" t="s">
        <v>41</v>
      </c>
      <c r="F176" s="78" t="s">
        <v>42</v>
      </c>
      <c r="G176" s="79" t="s">
        <v>43</v>
      </c>
      <c r="H176" s="172"/>
      <c r="I176" s="160"/>
      <c r="J176" s="174"/>
      <c r="K176" s="160"/>
      <c r="L176" s="4"/>
      <c r="M176" s="4"/>
      <c r="N176" s="4"/>
      <c r="O176" s="4"/>
      <c r="P176" s="4"/>
      <c r="Q176" s="9"/>
      <c r="R176" s="9"/>
      <c r="S176" s="10"/>
    </row>
    <row r="177" spans="1:19" ht="12" customHeight="1">
      <c r="A177" s="157"/>
      <c r="B177" s="177"/>
      <c r="C177" s="90"/>
      <c r="D177" s="90"/>
      <c r="E177" s="90"/>
      <c r="F177" s="90"/>
      <c r="G177" s="90"/>
      <c r="H177" s="173"/>
      <c r="I177" s="161"/>
      <c r="J177" s="175"/>
      <c r="K177" s="161"/>
      <c r="L177" s="4"/>
      <c r="M177" s="4"/>
      <c r="N177" s="4"/>
      <c r="O177" s="4"/>
      <c r="P177" s="4"/>
      <c r="Q177" s="9"/>
      <c r="R177" s="9"/>
      <c r="S177" s="10"/>
    </row>
    <row r="178" spans="1:19" ht="12" customHeight="1">
      <c r="A178" s="156" t="s">
        <v>223</v>
      </c>
      <c r="B178" s="167" t="s">
        <v>228</v>
      </c>
      <c r="C178" s="81" t="s">
        <v>34</v>
      </c>
      <c r="D178" s="81" t="s">
        <v>35</v>
      </c>
      <c r="E178" s="81" t="s">
        <v>36</v>
      </c>
      <c r="F178" s="81" t="s">
        <v>37</v>
      </c>
      <c r="G178" s="81" t="s">
        <v>38</v>
      </c>
      <c r="H178" s="81" t="s">
        <v>16</v>
      </c>
      <c r="I178" s="82" t="s">
        <v>19</v>
      </c>
      <c r="J178" s="83" t="s">
        <v>20</v>
      </c>
      <c r="K178" s="82" t="s">
        <v>18</v>
      </c>
      <c r="L178" s="4"/>
      <c r="M178" s="4"/>
      <c r="N178" s="4"/>
      <c r="O178" s="4"/>
      <c r="P178" s="4"/>
      <c r="Q178" s="9"/>
      <c r="R178" s="9"/>
      <c r="S178" s="10"/>
    </row>
    <row r="179" spans="1:19" ht="12" customHeight="1">
      <c r="A179" s="157"/>
      <c r="B179" s="176"/>
      <c r="C179" s="71"/>
      <c r="D179" s="23"/>
      <c r="E179" s="72"/>
      <c r="F179" s="23"/>
      <c r="G179" s="72"/>
      <c r="H179" s="178">
        <f>SUM((C179:G179),(C181:G181))</f>
        <v>0</v>
      </c>
      <c r="I179" s="159">
        <f>J179/2</f>
        <v>29.5</v>
      </c>
      <c r="J179" s="164">
        <v>59</v>
      </c>
      <c r="K179" s="159">
        <f>SUM(H179*I179)</f>
        <v>0</v>
      </c>
      <c r="L179" s="4"/>
      <c r="M179" s="4"/>
      <c r="N179" s="4"/>
      <c r="O179" s="4"/>
      <c r="P179" s="4"/>
      <c r="Q179" s="9"/>
      <c r="R179" s="9"/>
      <c r="S179" s="10"/>
    </row>
    <row r="180" spans="1:19" ht="12" customHeight="1">
      <c r="A180" s="157"/>
      <c r="B180" s="176"/>
      <c r="C180" s="77" t="s">
        <v>39</v>
      </c>
      <c r="D180" s="78" t="s">
        <v>40</v>
      </c>
      <c r="E180" s="79" t="s">
        <v>41</v>
      </c>
      <c r="F180" s="78" t="s">
        <v>42</v>
      </c>
      <c r="G180" s="79" t="s">
        <v>43</v>
      </c>
      <c r="H180" s="172"/>
      <c r="I180" s="160"/>
      <c r="J180" s="174"/>
      <c r="K180" s="160"/>
      <c r="L180" s="4"/>
      <c r="M180" s="4"/>
      <c r="N180" s="4"/>
      <c r="O180" s="4"/>
      <c r="P180" s="4"/>
      <c r="Q180" s="9"/>
      <c r="R180" s="9"/>
      <c r="S180" s="10"/>
    </row>
    <row r="181" spans="1:19" ht="12" customHeight="1">
      <c r="A181" s="157"/>
      <c r="B181" s="177"/>
      <c r="C181" s="71"/>
      <c r="D181" s="23"/>
      <c r="E181" s="72"/>
      <c r="F181" s="23"/>
      <c r="G181" s="73"/>
      <c r="H181" s="173"/>
      <c r="I181" s="161"/>
      <c r="J181" s="175"/>
      <c r="K181" s="161"/>
      <c r="L181" s="4"/>
      <c r="M181" s="4"/>
      <c r="N181" s="4"/>
      <c r="O181" s="4"/>
      <c r="P181" s="4"/>
      <c r="Q181" s="9"/>
      <c r="R181" s="9"/>
      <c r="S181" s="10"/>
    </row>
    <row r="182" spans="1:19" ht="12" customHeight="1">
      <c r="A182" s="156" t="s">
        <v>224</v>
      </c>
      <c r="B182" s="167" t="s">
        <v>229</v>
      </c>
      <c r="C182" s="81" t="s">
        <v>34</v>
      </c>
      <c r="D182" s="81" t="s">
        <v>35</v>
      </c>
      <c r="E182" s="81" t="s">
        <v>36</v>
      </c>
      <c r="F182" s="81" t="s">
        <v>37</v>
      </c>
      <c r="G182" s="81" t="s">
        <v>38</v>
      </c>
      <c r="H182" s="81" t="s">
        <v>16</v>
      </c>
      <c r="I182" s="82" t="s">
        <v>19</v>
      </c>
      <c r="J182" s="83" t="s">
        <v>20</v>
      </c>
      <c r="K182" s="82" t="s">
        <v>18</v>
      </c>
      <c r="L182" s="4"/>
      <c r="M182" s="4"/>
      <c r="N182" s="4"/>
      <c r="O182" s="4"/>
      <c r="P182" s="4"/>
      <c r="Q182" s="9"/>
      <c r="R182" s="9"/>
      <c r="S182" s="10"/>
    </row>
    <row r="183" spans="1:19" ht="12" customHeight="1">
      <c r="A183" s="157"/>
      <c r="B183" s="176"/>
      <c r="C183" s="89"/>
      <c r="D183" s="23"/>
      <c r="E183" s="23"/>
      <c r="F183" s="23"/>
      <c r="G183" s="23"/>
      <c r="H183" s="178">
        <f>SUM((C183:G183),(C185:G185))</f>
        <v>0</v>
      </c>
      <c r="I183" s="159">
        <f>J183/2</f>
        <v>29.5</v>
      </c>
      <c r="J183" s="164">
        <v>59</v>
      </c>
      <c r="K183" s="159">
        <f>SUM(H183*I183)</f>
        <v>0</v>
      </c>
      <c r="L183" s="4"/>
      <c r="M183" s="4"/>
      <c r="N183" s="4"/>
      <c r="O183" s="4"/>
      <c r="P183" s="4"/>
      <c r="Q183" s="9"/>
      <c r="R183" s="9"/>
      <c r="S183" s="10"/>
    </row>
    <row r="184" spans="1:19" ht="12" customHeight="1">
      <c r="A184" s="157"/>
      <c r="B184" s="176"/>
      <c r="C184" s="77" t="s">
        <v>39</v>
      </c>
      <c r="D184" s="78" t="s">
        <v>40</v>
      </c>
      <c r="E184" s="79" t="s">
        <v>41</v>
      </c>
      <c r="F184" s="78" t="s">
        <v>42</v>
      </c>
      <c r="G184" s="79" t="s">
        <v>43</v>
      </c>
      <c r="H184" s="172"/>
      <c r="I184" s="160"/>
      <c r="J184" s="174"/>
      <c r="K184" s="160"/>
      <c r="L184" s="4"/>
      <c r="M184" s="4"/>
      <c r="N184" s="4"/>
      <c r="O184" s="4"/>
      <c r="P184" s="4"/>
      <c r="Q184" s="9"/>
      <c r="R184" s="9"/>
      <c r="S184" s="10"/>
    </row>
    <row r="185" spans="1:19" ht="12" customHeight="1">
      <c r="A185" s="158"/>
      <c r="B185" s="177"/>
      <c r="C185" s="90"/>
      <c r="D185" s="90"/>
      <c r="E185" s="90"/>
      <c r="F185" s="90"/>
      <c r="G185" s="90"/>
      <c r="H185" s="173"/>
      <c r="I185" s="161"/>
      <c r="J185" s="175"/>
      <c r="K185" s="161"/>
      <c r="L185" s="4"/>
      <c r="M185" s="4"/>
      <c r="N185" s="4"/>
      <c r="O185" s="4"/>
      <c r="P185" s="4"/>
      <c r="Q185" s="9"/>
      <c r="R185" s="9"/>
      <c r="S185" s="10"/>
    </row>
    <row r="186" spans="1:19" ht="12" customHeight="1" thickBot="1">
      <c r="A186" s="84"/>
      <c r="B186" s="74"/>
      <c r="C186" s="91"/>
      <c r="D186" s="91"/>
      <c r="E186" s="91"/>
      <c r="F186" s="91"/>
      <c r="G186" s="91"/>
      <c r="H186" s="91"/>
      <c r="I186" s="196" t="s">
        <v>48</v>
      </c>
      <c r="J186" s="187"/>
      <c r="K186" s="87">
        <f>SUM(K151,K155,K159,K163,K167,K171,K175,K179,K183)</f>
        <v>0</v>
      </c>
      <c r="L186" s="4"/>
      <c r="M186" s="4"/>
      <c r="N186" s="4"/>
      <c r="O186" s="4"/>
      <c r="P186" s="4"/>
      <c r="Q186" s="9"/>
      <c r="R186" s="9"/>
      <c r="S186" s="10"/>
    </row>
    <row r="187" spans="1:19" ht="12" customHeight="1" thickTop="1">
      <c r="A187" s="84"/>
      <c r="B187" s="74"/>
      <c r="C187" s="91"/>
      <c r="D187" s="91"/>
      <c r="E187" s="91"/>
      <c r="F187" s="91"/>
      <c r="G187" s="91"/>
      <c r="H187" s="91"/>
      <c r="I187" s="21"/>
      <c r="J187" s="21"/>
      <c r="K187" s="92"/>
      <c r="L187" s="4"/>
      <c r="M187" s="4"/>
      <c r="N187" s="4"/>
      <c r="O187" s="4"/>
      <c r="P187" s="4"/>
      <c r="Q187" s="9"/>
      <c r="R187" s="9"/>
      <c r="S187" s="10"/>
    </row>
    <row r="188" spans="1:19" ht="12" customHeight="1">
      <c r="A188" s="170" t="s">
        <v>49</v>
      </c>
      <c r="B188" s="171"/>
      <c r="C188" s="76"/>
      <c r="D188" s="76"/>
      <c r="E188" s="76"/>
      <c r="F188" s="76"/>
      <c r="G188" s="76"/>
      <c r="H188" s="76"/>
      <c r="I188" s="21"/>
      <c r="J188" s="21"/>
      <c r="K188" s="88"/>
      <c r="L188" s="4"/>
      <c r="M188" s="4"/>
      <c r="N188" s="4"/>
      <c r="O188" s="4"/>
      <c r="P188" s="4"/>
      <c r="Q188" s="9"/>
      <c r="R188" s="9"/>
      <c r="S188" s="10"/>
    </row>
    <row r="189" spans="1:19" ht="12" customHeight="1">
      <c r="A189" s="45" t="s">
        <v>28</v>
      </c>
      <c r="B189" s="38" t="s">
        <v>21</v>
      </c>
      <c r="C189" s="38" t="s">
        <v>35</v>
      </c>
      <c r="D189" s="146"/>
      <c r="E189" s="38" t="s">
        <v>37</v>
      </c>
      <c r="F189" s="146"/>
      <c r="G189" s="38" t="s">
        <v>38</v>
      </c>
      <c r="H189" s="38" t="s">
        <v>16</v>
      </c>
      <c r="I189" s="58" t="s">
        <v>19</v>
      </c>
      <c r="J189" s="61" t="s">
        <v>20</v>
      </c>
      <c r="K189" s="58" t="s">
        <v>18</v>
      </c>
      <c r="L189" s="4"/>
      <c r="M189" s="4"/>
      <c r="N189" s="4"/>
      <c r="O189" s="4"/>
      <c r="P189" s="4"/>
      <c r="Q189" s="9"/>
      <c r="R189" s="9"/>
      <c r="S189" s="10"/>
    </row>
    <row r="190" spans="1:19" ht="12" customHeight="1">
      <c r="A190" s="156" t="s">
        <v>231</v>
      </c>
      <c r="B190" s="167" t="s">
        <v>237</v>
      </c>
      <c r="C190" s="124"/>
      <c r="D190" s="147"/>
      <c r="E190" s="125"/>
      <c r="F190" s="147"/>
      <c r="G190" s="125"/>
      <c r="H190" s="178">
        <f>SUM((C190:G190),(C192:G192))</f>
        <v>0</v>
      </c>
      <c r="I190" s="159">
        <f>J190/2</f>
        <v>44.5</v>
      </c>
      <c r="J190" s="164">
        <v>89</v>
      </c>
      <c r="K190" s="159">
        <f>H190*I190</f>
        <v>0</v>
      </c>
      <c r="L190" s="4"/>
      <c r="M190" s="4"/>
      <c r="N190" s="4"/>
      <c r="O190" s="4"/>
      <c r="P190" s="4"/>
      <c r="Q190" s="9"/>
      <c r="R190" s="9"/>
      <c r="S190" s="10"/>
    </row>
    <row r="191" spans="1:19" ht="12" customHeight="1">
      <c r="A191" s="157"/>
      <c r="B191" s="172"/>
      <c r="C191" s="77" t="s">
        <v>39</v>
      </c>
      <c r="D191" s="148"/>
      <c r="E191" s="138" t="s">
        <v>41</v>
      </c>
      <c r="F191" s="148"/>
      <c r="G191" s="138" t="s">
        <v>42</v>
      </c>
      <c r="H191" s="172"/>
      <c r="I191" s="160"/>
      <c r="J191" s="174"/>
      <c r="K191" s="160"/>
      <c r="L191" s="4"/>
      <c r="M191" s="4"/>
      <c r="N191" s="4"/>
      <c r="O191" s="4"/>
      <c r="P191" s="4"/>
      <c r="Q191" s="9"/>
      <c r="R191" s="9"/>
      <c r="S191" s="10"/>
    </row>
    <row r="192" spans="1:19" ht="12" customHeight="1">
      <c r="A192" s="158"/>
      <c r="B192" s="173"/>
      <c r="C192" s="23"/>
      <c r="D192" s="147"/>
      <c r="E192" s="140"/>
      <c r="F192" s="147"/>
      <c r="G192" s="141"/>
      <c r="H192" s="173"/>
      <c r="I192" s="161"/>
      <c r="J192" s="175"/>
      <c r="K192" s="161"/>
      <c r="L192" s="4"/>
      <c r="M192" s="4"/>
      <c r="N192" s="4"/>
      <c r="O192" s="4"/>
      <c r="P192" s="4"/>
      <c r="Q192" s="9"/>
      <c r="R192" s="9"/>
      <c r="S192" s="10"/>
    </row>
    <row r="193" spans="1:19" ht="12" customHeight="1">
      <c r="A193" s="156" t="s">
        <v>230</v>
      </c>
      <c r="B193" s="167" t="s">
        <v>238</v>
      </c>
      <c r="C193" s="38" t="s">
        <v>35</v>
      </c>
      <c r="D193" s="146"/>
      <c r="E193" s="38" t="s">
        <v>37</v>
      </c>
      <c r="F193" s="146"/>
      <c r="G193" s="38" t="s">
        <v>38</v>
      </c>
      <c r="H193" s="81" t="s">
        <v>16</v>
      </c>
      <c r="I193" s="82" t="s">
        <v>19</v>
      </c>
      <c r="J193" s="83" t="s">
        <v>20</v>
      </c>
      <c r="K193" s="82" t="s">
        <v>18</v>
      </c>
      <c r="L193" s="4"/>
      <c r="M193" s="4"/>
      <c r="N193" s="4"/>
      <c r="O193" s="4"/>
      <c r="P193" s="4"/>
      <c r="Q193" s="9"/>
      <c r="R193" s="9"/>
      <c r="S193" s="10"/>
    </row>
    <row r="194" spans="1:19" ht="12" customHeight="1">
      <c r="A194" s="157"/>
      <c r="B194" s="176"/>
      <c r="C194" s="124"/>
      <c r="D194" s="147"/>
      <c r="E194" s="125"/>
      <c r="F194" s="147"/>
      <c r="G194" s="125"/>
      <c r="H194" s="178">
        <f>SUM((C194:G194),(C196:G196))</f>
        <v>0</v>
      </c>
      <c r="I194" s="159">
        <f>J194/2</f>
        <v>44.5</v>
      </c>
      <c r="J194" s="164">
        <v>89</v>
      </c>
      <c r="K194" s="159">
        <f>SUM(H194*I194)</f>
        <v>0</v>
      </c>
      <c r="L194" s="4"/>
      <c r="M194" s="4"/>
      <c r="N194" s="4"/>
      <c r="O194" s="4"/>
      <c r="P194" s="4"/>
      <c r="Q194" s="9"/>
      <c r="R194" s="9"/>
      <c r="S194" s="10"/>
    </row>
    <row r="195" spans="1:19" ht="12" customHeight="1">
      <c r="A195" s="157"/>
      <c r="B195" s="176"/>
      <c r="C195" s="77" t="s">
        <v>39</v>
      </c>
      <c r="D195" s="148"/>
      <c r="E195" s="138" t="s">
        <v>41</v>
      </c>
      <c r="F195" s="148"/>
      <c r="G195" s="138" t="s">
        <v>42</v>
      </c>
      <c r="H195" s="172"/>
      <c r="I195" s="160"/>
      <c r="J195" s="174"/>
      <c r="K195" s="160"/>
      <c r="L195" s="4"/>
      <c r="M195" s="4"/>
      <c r="N195" s="4"/>
      <c r="O195" s="4"/>
      <c r="P195" s="4"/>
      <c r="Q195" s="9"/>
      <c r="R195" s="9"/>
      <c r="S195" s="10"/>
    </row>
    <row r="196" spans="1:19" ht="12" customHeight="1">
      <c r="A196" s="158"/>
      <c r="B196" s="177"/>
      <c r="C196" s="23"/>
      <c r="D196" s="147"/>
      <c r="E196" s="140"/>
      <c r="F196" s="147"/>
      <c r="G196" s="141"/>
      <c r="H196" s="173"/>
      <c r="I196" s="161"/>
      <c r="J196" s="175"/>
      <c r="K196" s="161"/>
      <c r="L196" s="4"/>
      <c r="M196" s="4"/>
      <c r="N196" s="4"/>
      <c r="O196" s="4"/>
      <c r="P196" s="4"/>
      <c r="Q196" s="9"/>
      <c r="R196" s="9"/>
      <c r="S196" s="10"/>
    </row>
    <row r="197" spans="1:19" ht="12" customHeight="1">
      <c r="A197" s="156" t="s">
        <v>232</v>
      </c>
      <c r="B197" s="167" t="s">
        <v>239</v>
      </c>
      <c r="C197" s="38" t="s">
        <v>35</v>
      </c>
      <c r="D197" s="146"/>
      <c r="E197" s="38" t="s">
        <v>37</v>
      </c>
      <c r="F197" s="146"/>
      <c r="G197" s="38" t="s">
        <v>38</v>
      </c>
      <c r="H197" s="81" t="s">
        <v>16</v>
      </c>
      <c r="I197" s="82" t="s">
        <v>19</v>
      </c>
      <c r="J197" s="83" t="s">
        <v>20</v>
      </c>
      <c r="K197" s="82" t="s">
        <v>18</v>
      </c>
      <c r="L197" s="4"/>
      <c r="M197" s="4"/>
      <c r="N197" s="4"/>
      <c r="O197" s="4"/>
      <c r="P197" s="4"/>
      <c r="Q197" s="9"/>
      <c r="R197" s="9"/>
      <c r="S197" s="10"/>
    </row>
    <row r="198" spans="1:19" ht="12" customHeight="1">
      <c r="A198" s="157"/>
      <c r="B198" s="176"/>
      <c r="C198" s="124"/>
      <c r="D198" s="147"/>
      <c r="E198" s="125"/>
      <c r="F198" s="147"/>
      <c r="G198" s="125"/>
      <c r="H198" s="178">
        <f>SUM((C198:G198),(C200:G200))</f>
        <v>0</v>
      </c>
      <c r="I198" s="159">
        <f>J198/2</f>
        <v>44.5</v>
      </c>
      <c r="J198" s="164">
        <v>89</v>
      </c>
      <c r="K198" s="159">
        <f>SUM(H198*I198)</f>
        <v>0</v>
      </c>
      <c r="L198" s="4"/>
      <c r="M198" s="4"/>
      <c r="N198" s="4"/>
      <c r="O198" s="4"/>
      <c r="P198" s="4"/>
      <c r="Q198" s="9"/>
      <c r="R198" s="9"/>
      <c r="S198" s="10"/>
    </row>
    <row r="199" spans="1:19" ht="12" customHeight="1">
      <c r="A199" s="157"/>
      <c r="B199" s="176"/>
      <c r="C199" s="77" t="s">
        <v>39</v>
      </c>
      <c r="D199" s="148"/>
      <c r="E199" s="138" t="s">
        <v>41</v>
      </c>
      <c r="F199" s="148"/>
      <c r="G199" s="138" t="s">
        <v>42</v>
      </c>
      <c r="H199" s="172"/>
      <c r="I199" s="160"/>
      <c r="J199" s="174"/>
      <c r="K199" s="160"/>
      <c r="L199" s="4"/>
      <c r="M199" s="4"/>
      <c r="N199" s="4"/>
      <c r="O199" s="4"/>
      <c r="P199" s="4"/>
      <c r="Q199" s="9"/>
      <c r="R199" s="9"/>
      <c r="S199" s="10"/>
    </row>
    <row r="200" spans="1:19" ht="12" customHeight="1">
      <c r="A200" s="158"/>
      <c r="B200" s="177"/>
      <c r="C200" s="23"/>
      <c r="D200" s="147"/>
      <c r="E200" s="140"/>
      <c r="F200" s="147"/>
      <c r="G200" s="141"/>
      <c r="H200" s="173"/>
      <c r="I200" s="161"/>
      <c r="J200" s="175"/>
      <c r="K200" s="161"/>
      <c r="L200" s="4"/>
      <c r="M200" s="4"/>
      <c r="N200" s="4"/>
      <c r="O200" s="4"/>
      <c r="P200" s="4"/>
      <c r="Q200" s="9"/>
      <c r="R200" s="9"/>
      <c r="S200" s="10"/>
    </row>
    <row r="201" spans="1:19" ht="12" customHeight="1">
      <c r="A201" s="156" t="s">
        <v>233</v>
      </c>
      <c r="B201" s="167" t="s">
        <v>240</v>
      </c>
      <c r="C201" s="38" t="s">
        <v>35</v>
      </c>
      <c r="D201" s="146"/>
      <c r="E201" s="38" t="s">
        <v>37</v>
      </c>
      <c r="F201" s="146"/>
      <c r="G201" s="38" t="s">
        <v>38</v>
      </c>
      <c r="H201" s="81" t="s">
        <v>16</v>
      </c>
      <c r="I201" s="82" t="s">
        <v>19</v>
      </c>
      <c r="J201" s="83" t="s">
        <v>20</v>
      </c>
      <c r="K201" s="82" t="s">
        <v>18</v>
      </c>
      <c r="L201" s="4"/>
      <c r="M201" s="4"/>
      <c r="N201" s="4"/>
      <c r="O201" s="4"/>
      <c r="P201" s="4"/>
      <c r="Q201" s="9"/>
      <c r="R201" s="9"/>
      <c r="S201" s="10"/>
    </row>
    <row r="202" spans="1:19" ht="12" customHeight="1">
      <c r="A202" s="157"/>
      <c r="B202" s="176"/>
      <c r="C202" s="124"/>
      <c r="D202" s="147"/>
      <c r="E202" s="125"/>
      <c r="F202" s="147"/>
      <c r="G202" s="125"/>
      <c r="H202" s="178">
        <f>SUM((C202:G202),(C204:G204))</f>
        <v>0</v>
      </c>
      <c r="I202" s="159">
        <f>J202/2</f>
        <v>44.5</v>
      </c>
      <c r="J202" s="164">
        <v>89</v>
      </c>
      <c r="K202" s="159">
        <f>SUM(H202*I202)</f>
        <v>0</v>
      </c>
      <c r="L202" s="4"/>
      <c r="M202" s="4"/>
      <c r="N202" s="4"/>
      <c r="O202" s="4"/>
      <c r="P202" s="4"/>
      <c r="Q202" s="9"/>
      <c r="R202" s="9"/>
      <c r="S202" s="10"/>
    </row>
    <row r="203" spans="1:19" ht="12" customHeight="1">
      <c r="A203" s="157"/>
      <c r="B203" s="176"/>
      <c r="C203" s="77" t="s">
        <v>39</v>
      </c>
      <c r="D203" s="148"/>
      <c r="E203" s="138" t="s">
        <v>41</v>
      </c>
      <c r="F203" s="148"/>
      <c r="G203" s="138" t="s">
        <v>42</v>
      </c>
      <c r="H203" s="172"/>
      <c r="I203" s="160"/>
      <c r="J203" s="174"/>
      <c r="K203" s="160"/>
      <c r="L203" s="4"/>
      <c r="M203" s="4"/>
      <c r="N203" s="4"/>
      <c r="O203" s="4"/>
      <c r="P203" s="4"/>
      <c r="Q203" s="9"/>
      <c r="R203" s="9"/>
      <c r="S203" s="10"/>
    </row>
    <row r="204" spans="1:19" ht="12" customHeight="1">
      <c r="A204" s="158"/>
      <c r="B204" s="177"/>
      <c r="C204" s="23"/>
      <c r="D204" s="147"/>
      <c r="E204" s="140"/>
      <c r="F204" s="147"/>
      <c r="G204" s="141"/>
      <c r="H204" s="173"/>
      <c r="I204" s="161"/>
      <c r="J204" s="175"/>
      <c r="K204" s="161"/>
      <c r="L204" s="4"/>
      <c r="M204" s="4"/>
      <c r="N204" s="4"/>
      <c r="O204" s="4"/>
      <c r="P204" s="4"/>
      <c r="Q204" s="9"/>
      <c r="R204" s="9"/>
      <c r="S204" s="10"/>
    </row>
    <row r="205" spans="1:19" ht="12" customHeight="1">
      <c r="A205" s="151"/>
      <c r="B205" s="151"/>
      <c r="C205" s="37" t="s">
        <v>1</v>
      </c>
      <c r="D205" s="37" t="s">
        <v>2</v>
      </c>
      <c r="E205" s="37" t="s">
        <v>3</v>
      </c>
      <c r="F205" s="37" t="s">
        <v>4</v>
      </c>
      <c r="G205" s="37" t="s">
        <v>5</v>
      </c>
      <c r="H205" s="81" t="s">
        <v>16</v>
      </c>
      <c r="I205" s="82" t="s">
        <v>19</v>
      </c>
      <c r="J205" s="83" t="s">
        <v>20</v>
      </c>
      <c r="K205" s="82" t="s">
        <v>18</v>
      </c>
      <c r="L205" s="4"/>
      <c r="M205" s="4"/>
      <c r="N205" s="4"/>
      <c r="O205" s="4"/>
      <c r="P205" s="4"/>
      <c r="Q205" s="9"/>
      <c r="R205" s="9"/>
      <c r="S205" s="10"/>
    </row>
    <row r="206" spans="1:19" ht="12" customHeight="1">
      <c r="A206" s="3" t="s">
        <v>234</v>
      </c>
      <c r="B206" s="3" t="s">
        <v>241</v>
      </c>
      <c r="C206" s="23"/>
      <c r="E206" s="80"/>
      <c r="F206" s="80"/>
      <c r="G206" s="80"/>
      <c r="H206" s="104">
        <f>SUM(C206:G206)</f>
        <v>0</v>
      </c>
      <c r="I206" s="115">
        <f>J206/2</f>
        <v>39.5</v>
      </c>
      <c r="J206" s="149">
        <v>79</v>
      </c>
      <c r="K206" s="150">
        <f>H206*I206</f>
        <v>0</v>
      </c>
      <c r="L206" s="4"/>
      <c r="M206" s="4"/>
      <c r="N206" s="4"/>
      <c r="O206" s="4"/>
      <c r="P206" s="4"/>
      <c r="Q206" s="9"/>
      <c r="R206" s="9"/>
      <c r="S206" s="10"/>
    </row>
    <row r="207" spans="1:19" ht="12" customHeight="1">
      <c r="A207" s="3" t="s">
        <v>235</v>
      </c>
      <c r="B207" s="3" t="s">
        <v>242</v>
      </c>
      <c r="C207" s="23"/>
      <c r="D207" s="80"/>
      <c r="E207" s="80"/>
      <c r="F207" s="80"/>
      <c r="G207" s="80"/>
      <c r="H207" s="104">
        <f>SUM(C207:G207)</f>
        <v>0</v>
      </c>
      <c r="I207" s="115">
        <f>J207/2</f>
        <v>39.5</v>
      </c>
      <c r="J207" s="149">
        <v>79</v>
      </c>
      <c r="K207" s="150">
        <f>H207*I207</f>
        <v>0</v>
      </c>
      <c r="L207" s="4"/>
      <c r="M207" s="4"/>
      <c r="N207" s="4"/>
      <c r="O207" s="4"/>
      <c r="P207" s="4"/>
      <c r="Q207" s="9"/>
      <c r="R207" s="9"/>
      <c r="S207" s="10"/>
    </row>
    <row r="208" spans="1:19" ht="12" customHeight="1">
      <c r="A208" s="3" t="s">
        <v>236</v>
      </c>
      <c r="B208" s="3" t="s">
        <v>243</v>
      </c>
      <c r="C208" s="23"/>
      <c r="D208" s="80"/>
      <c r="E208" s="80"/>
      <c r="F208" s="80"/>
      <c r="G208" s="80"/>
      <c r="H208" s="104">
        <f>SUM(C208:G208)</f>
        <v>0</v>
      </c>
      <c r="I208" s="115">
        <f>J208/2</f>
        <v>39.5</v>
      </c>
      <c r="J208" s="149">
        <v>79</v>
      </c>
      <c r="K208" s="150">
        <f>H208*I208</f>
        <v>0</v>
      </c>
      <c r="L208" s="4"/>
      <c r="M208" s="4"/>
      <c r="N208" s="4"/>
      <c r="O208" s="4"/>
      <c r="P208" s="4"/>
      <c r="Q208" s="9"/>
      <c r="R208" s="9"/>
      <c r="S208" s="10"/>
    </row>
    <row r="209" spans="1:19" ht="12" customHeight="1" thickBot="1">
      <c r="B209" s="94"/>
      <c r="C209" s="94"/>
      <c r="D209" s="91"/>
      <c r="E209" s="91"/>
      <c r="F209" s="91"/>
      <c r="G209" s="91"/>
      <c r="H209" s="91"/>
      <c r="I209" s="194" t="s">
        <v>50</v>
      </c>
      <c r="J209" s="195"/>
      <c r="K209" s="97">
        <f>SUM(K190,K194,K198,K202,K206,K207,K208)</f>
        <v>0</v>
      </c>
      <c r="L209" s="4"/>
      <c r="M209" s="4"/>
      <c r="N209" s="4"/>
      <c r="O209" s="4"/>
      <c r="P209" s="4"/>
      <c r="Q209" s="9"/>
      <c r="R209" s="9"/>
      <c r="S209" s="10"/>
    </row>
    <row r="210" spans="1:19" ht="12" customHeight="1" thickTop="1">
      <c r="B210" s="94"/>
      <c r="C210" s="94"/>
      <c r="D210" s="91"/>
      <c r="E210" s="91"/>
      <c r="F210" s="91"/>
      <c r="G210" s="91"/>
      <c r="H210" s="91"/>
      <c r="I210" s="91"/>
      <c r="J210" s="96"/>
      <c r="K210" s="95"/>
      <c r="L210" s="74"/>
      <c r="M210" s="4"/>
      <c r="N210" s="4"/>
      <c r="O210" s="4"/>
      <c r="P210" s="4"/>
      <c r="Q210" s="9"/>
      <c r="R210" s="9"/>
      <c r="S210" s="10"/>
    </row>
    <row r="211" spans="1:19" ht="12" customHeight="1">
      <c r="A211" s="227" t="s">
        <v>17</v>
      </c>
      <c r="B211" s="228"/>
      <c r="C211" s="27"/>
      <c r="D211" s="27"/>
      <c r="E211" s="27"/>
      <c r="F211" s="27"/>
      <c r="G211" s="27"/>
      <c r="H211" s="27"/>
      <c r="I211" s="28"/>
      <c r="J211" s="28"/>
      <c r="K211" s="29"/>
      <c r="L211" s="4"/>
      <c r="M211" s="4"/>
      <c r="N211" s="4"/>
      <c r="O211" s="4"/>
      <c r="P211" s="4"/>
      <c r="Q211" s="9"/>
      <c r="R211" s="9"/>
      <c r="S211" s="10"/>
    </row>
    <row r="212" spans="1:19" ht="12" customHeight="1">
      <c r="A212" s="45" t="s">
        <v>28</v>
      </c>
      <c r="B212" s="39" t="s">
        <v>21</v>
      </c>
      <c r="C212" s="188" t="s">
        <v>14</v>
      </c>
      <c r="D212" s="189"/>
      <c r="E212" s="189"/>
      <c r="F212" s="189"/>
      <c r="G212" s="190"/>
      <c r="H212" s="38" t="s">
        <v>16</v>
      </c>
      <c r="I212" s="59" t="s">
        <v>19</v>
      </c>
      <c r="J212" s="60" t="s">
        <v>20</v>
      </c>
      <c r="K212" s="59" t="s">
        <v>18</v>
      </c>
      <c r="L212" s="4"/>
      <c r="M212" s="4"/>
      <c r="N212" s="4"/>
      <c r="O212" s="4"/>
      <c r="P212" s="4"/>
      <c r="Q212" s="9"/>
      <c r="R212" s="9"/>
      <c r="S212" s="10"/>
    </row>
    <row r="213" spans="1:19" ht="12" customHeight="1">
      <c r="A213" s="106" t="s">
        <v>283</v>
      </c>
      <c r="B213" s="121" t="s">
        <v>56</v>
      </c>
      <c r="C213" s="191" t="s">
        <v>244</v>
      </c>
      <c r="D213" s="192"/>
      <c r="E213" s="192"/>
      <c r="F213" s="192"/>
      <c r="G213" s="193"/>
      <c r="H213" s="122"/>
      <c r="I213" s="55">
        <f>J213/2</f>
        <v>14.5</v>
      </c>
      <c r="J213" s="62">
        <v>29</v>
      </c>
      <c r="K213" s="54">
        <f t="shared" ref="K213" si="26">H213*I213</f>
        <v>0</v>
      </c>
      <c r="L213" s="4"/>
      <c r="M213" s="4"/>
      <c r="N213" s="4"/>
      <c r="O213" s="4"/>
      <c r="P213" s="4"/>
      <c r="Q213" s="9"/>
      <c r="R213" s="9"/>
      <c r="S213" s="10"/>
    </row>
    <row r="214" spans="1:19" ht="12" customHeight="1">
      <c r="A214" s="106" t="s">
        <v>277</v>
      </c>
      <c r="B214" s="121" t="s">
        <v>245</v>
      </c>
      <c r="C214" s="191" t="s">
        <v>55</v>
      </c>
      <c r="D214" s="192"/>
      <c r="E214" s="192"/>
      <c r="F214" s="192"/>
      <c r="G214" s="193"/>
      <c r="H214" s="122"/>
      <c r="I214" s="55">
        <f t="shared" ref="I214:I232" si="27">J214/2</f>
        <v>14.5</v>
      </c>
      <c r="J214" s="62">
        <v>29</v>
      </c>
      <c r="K214" s="54">
        <f t="shared" ref="K214:K215" si="28">H214*I214</f>
        <v>0</v>
      </c>
      <c r="L214" s="4"/>
      <c r="M214" s="4"/>
      <c r="N214" s="4"/>
      <c r="O214" s="4"/>
      <c r="P214" s="4"/>
      <c r="Q214" s="9"/>
      <c r="R214" s="9"/>
      <c r="S214" s="10"/>
    </row>
    <row r="215" spans="1:19" ht="12" customHeight="1">
      <c r="A215" s="106" t="s">
        <v>278</v>
      </c>
      <c r="B215" s="121" t="s">
        <v>246</v>
      </c>
      <c r="C215" s="191" t="s">
        <v>247</v>
      </c>
      <c r="D215" s="192"/>
      <c r="E215" s="192"/>
      <c r="F215" s="192"/>
      <c r="G215" s="193"/>
      <c r="H215" s="122"/>
      <c r="I215" s="55">
        <f t="shared" si="27"/>
        <v>14.5</v>
      </c>
      <c r="J215" s="62">
        <v>29</v>
      </c>
      <c r="K215" s="54">
        <f t="shared" si="28"/>
        <v>0</v>
      </c>
      <c r="L215" s="4"/>
      <c r="M215" s="4"/>
      <c r="N215" s="4"/>
      <c r="O215" s="4"/>
      <c r="P215" s="4"/>
      <c r="Q215" s="9"/>
      <c r="R215" s="9"/>
      <c r="S215" s="10"/>
    </row>
    <row r="216" spans="1:19" ht="12" customHeight="1">
      <c r="A216" s="106" t="s">
        <v>279</v>
      </c>
      <c r="B216" s="121" t="s">
        <v>246</v>
      </c>
      <c r="C216" s="183" t="s">
        <v>248</v>
      </c>
      <c r="D216" s="184"/>
      <c r="E216" s="184"/>
      <c r="F216" s="184"/>
      <c r="G216" s="185"/>
      <c r="H216" s="68"/>
      <c r="I216" s="55">
        <f t="shared" si="27"/>
        <v>14.5</v>
      </c>
      <c r="J216" s="62">
        <v>29</v>
      </c>
      <c r="K216" s="54">
        <f t="shared" ref="K216:K232" si="29">H216*I216</f>
        <v>0</v>
      </c>
      <c r="L216" s="4"/>
      <c r="M216" s="4"/>
      <c r="N216" s="4"/>
      <c r="O216" s="4"/>
      <c r="P216" s="4"/>
      <c r="Q216" s="9"/>
      <c r="R216" s="9"/>
      <c r="S216" s="10"/>
    </row>
    <row r="217" spans="1:19" ht="12" customHeight="1">
      <c r="A217" s="106" t="s">
        <v>280</v>
      </c>
      <c r="B217" s="34" t="s">
        <v>250</v>
      </c>
      <c r="C217" s="183" t="s">
        <v>249</v>
      </c>
      <c r="D217" s="184"/>
      <c r="E217" s="184"/>
      <c r="F217" s="184"/>
      <c r="G217" s="185"/>
      <c r="H217" s="68"/>
      <c r="I217" s="55">
        <f t="shared" si="27"/>
        <v>14.5</v>
      </c>
      <c r="J217" s="62">
        <v>29</v>
      </c>
      <c r="K217" s="54">
        <f t="shared" ref="K217" si="30">H217*I217</f>
        <v>0</v>
      </c>
      <c r="L217" s="4"/>
      <c r="M217" s="4"/>
      <c r="N217" s="4"/>
      <c r="O217" s="4"/>
      <c r="P217" s="4"/>
      <c r="Q217" s="9"/>
      <c r="R217" s="9"/>
      <c r="S217" s="10"/>
    </row>
    <row r="218" spans="1:19" ht="12" customHeight="1">
      <c r="A218" s="106" t="s">
        <v>281</v>
      </c>
      <c r="B218" s="32" t="s">
        <v>251</v>
      </c>
      <c r="C218" s="183" t="s">
        <v>252</v>
      </c>
      <c r="D218" s="184"/>
      <c r="E218" s="184"/>
      <c r="F218" s="184"/>
      <c r="G218" s="185"/>
      <c r="H218" s="68"/>
      <c r="I218" s="55">
        <f t="shared" si="27"/>
        <v>14.5</v>
      </c>
      <c r="J218" s="62">
        <v>29</v>
      </c>
      <c r="K218" s="54">
        <f t="shared" si="29"/>
        <v>0</v>
      </c>
      <c r="L218" s="4"/>
      <c r="M218" s="4"/>
      <c r="N218" s="4"/>
      <c r="O218" s="4"/>
      <c r="P218" s="4"/>
      <c r="Q218" s="9"/>
      <c r="R218" s="9"/>
      <c r="S218" s="10"/>
    </row>
    <row r="219" spans="1:19" ht="12" customHeight="1">
      <c r="A219" s="106" t="s">
        <v>282</v>
      </c>
      <c r="B219" s="32" t="s">
        <v>251</v>
      </c>
      <c r="C219" s="183" t="s">
        <v>253</v>
      </c>
      <c r="D219" s="184"/>
      <c r="E219" s="184"/>
      <c r="F219" s="184"/>
      <c r="G219" s="185"/>
      <c r="H219" s="120"/>
      <c r="I219" s="55">
        <f t="shared" si="27"/>
        <v>14.5</v>
      </c>
      <c r="J219" s="62">
        <v>29</v>
      </c>
      <c r="K219" s="54">
        <f t="shared" si="29"/>
        <v>0</v>
      </c>
      <c r="L219" s="4"/>
      <c r="M219" s="4"/>
      <c r="N219" s="4"/>
      <c r="O219" s="4"/>
      <c r="P219" s="4"/>
      <c r="Q219" s="9"/>
      <c r="R219" s="9"/>
      <c r="S219" s="10"/>
    </row>
    <row r="220" spans="1:19" ht="12" customHeight="1">
      <c r="A220" s="106" t="s">
        <v>276</v>
      </c>
      <c r="B220" s="32" t="s">
        <v>56</v>
      </c>
      <c r="C220" s="183" t="s">
        <v>254</v>
      </c>
      <c r="D220" s="184"/>
      <c r="E220" s="184"/>
      <c r="F220" s="184"/>
      <c r="G220" s="185"/>
      <c r="H220" s="120"/>
      <c r="I220" s="55">
        <f t="shared" si="27"/>
        <v>14.5</v>
      </c>
      <c r="J220" s="62">
        <v>29</v>
      </c>
      <c r="K220" s="54">
        <f t="shared" si="29"/>
        <v>0</v>
      </c>
      <c r="L220" s="4"/>
      <c r="M220" s="4"/>
      <c r="N220" s="4"/>
      <c r="O220" s="4"/>
      <c r="P220" s="4"/>
      <c r="Q220" s="9"/>
      <c r="R220" s="9"/>
      <c r="S220" s="10"/>
    </row>
    <row r="221" spans="1:19" ht="12" customHeight="1">
      <c r="A221" s="106" t="s">
        <v>284</v>
      </c>
      <c r="B221" s="32" t="s">
        <v>256</v>
      </c>
      <c r="C221" s="183" t="s">
        <v>255</v>
      </c>
      <c r="D221" s="184"/>
      <c r="E221" s="184"/>
      <c r="F221" s="184"/>
      <c r="G221" s="185"/>
      <c r="H221" s="120"/>
      <c r="I221" s="55">
        <f t="shared" si="27"/>
        <v>14.5</v>
      </c>
      <c r="J221" s="62">
        <v>29</v>
      </c>
      <c r="K221" s="54">
        <f t="shared" si="29"/>
        <v>0</v>
      </c>
      <c r="L221" s="4"/>
      <c r="M221" s="4"/>
      <c r="N221" s="4"/>
      <c r="O221" s="4"/>
      <c r="P221" s="4"/>
      <c r="Q221" s="9"/>
      <c r="R221" s="9"/>
      <c r="S221" s="10"/>
    </row>
    <row r="222" spans="1:19" ht="12" customHeight="1">
      <c r="A222" s="106" t="s">
        <v>285</v>
      </c>
      <c r="B222" s="32" t="s">
        <v>257</v>
      </c>
      <c r="C222" s="183" t="s">
        <v>258</v>
      </c>
      <c r="D222" s="184"/>
      <c r="E222" s="184"/>
      <c r="F222" s="184"/>
      <c r="G222" s="185"/>
      <c r="H222" s="120"/>
      <c r="I222" s="55">
        <f t="shared" si="27"/>
        <v>14.5</v>
      </c>
      <c r="J222" s="62">
        <v>29</v>
      </c>
      <c r="K222" s="54">
        <f t="shared" si="29"/>
        <v>0</v>
      </c>
      <c r="L222" s="4"/>
      <c r="M222" s="4"/>
      <c r="N222" s="4"/>
      <c r="O222" s="4"/>
      <c r="P222" s="4"/>
      <c r="Q222" s="9"/>
      <c r="R222" s="9"/>
      <c r="S222" s="10"/>
    </row>
    <row r="223" spans="1:19" ht="12" customHeight="1">
      <c r="A223" s="106" t="s">
        <v>286</v>
      </c>
      <c r="B223" s="32" t="s">
        <v>259</v>
      </c>
      <c r="C223" s="183" t="s">
        <v>260</v>
      </c>
      <c r="D223" s="184"/>
      <c r="E223" s="184"/>
      <c r="F223" s="184"/>
      <c r="G223" s="185"/>
      <c r="H223" s="120"/>
      <c r="I223" s="55">
        <f t="shared" si="27"/>
        <v>14.5</v>
      </c>
      <c r="J223" s="62">
        <v>29</v>
      </c>
      <c r="K223" s="54">
        <f t="shared" si="29"/>
        <v>0</v>
      </c>
      <c r="L223" s="4"/>
      <c r="M223" s="4"/>
      <c r="N223" s="4"/>
      <c r="O223" s="4"/>
      <c r="P223" s="4"/>
      <c r="Q223" s="9"/>
      <c r="R223" s="9"/>
      <c r="S223" s="10"/>
    </row>
    <row r="224" spans="1:19" ht="12" customHeight="1">
      <c r="A224" s="106" t="s">
        <v>292</v>
      </c>
      <c r="B224" s="32" t="s">
        <v>261</v>
      </c>
      <c r="C224" s="183" t="s">
        <v>262</v>
      </c>
      <c r="D224" s="184"/>
      <c r="E224" s="184"/>
      <c r="F224" s="184"/>
      <c r="G224" s="185"/>
      <c r="H224" s="120"/>
      <c r="I224" s="55">
        <f t="shared" si="27"/>
        <v>14.5</v>
      </c>
      <c r="J224" s="62">
        <v>29</v>
      </c>
      <c r="K224" s="54">
        <f t="shared" si="29"/>
        <v>0</v>
      </c>
      <c r="L224" s="4"/>
      <c r="M224" s="4"/>
      <c r="N224" s="4"/>
      <c r="O224" s="4"/>
      <c r="P224" s="4"/>
      <c r="Q224" s="9"/>
      <c r="R224" s="9"/>
      <c r="S224" s="10"/>
    </row>
    <row r="225" spans="1:19" ht="12" customHeight="1">
      <c r="A225" s="106" t="s">
        <v>288</v>
      </c>
      <c r="B225" s="32" t="s">
        <v>263</v>
      </c>
      <c r="C225" s="183" t="s">
        <v>264</v>
      </c>
      <c r="D225" s="184"/>
      <c r="E225" s="184"/>
      <c r="F225" s="184"/>
      <c r="G225" s="185"/>
      <c r="H225" s="120"/>
      <c r="I225" s="55">
        <f t="shared" si="27"/>
        <v>14.5</v>
      </c>
      <c r="J225" s="62">
        <v>29</v>
      </c>
      <c r="K225" s="54">
        <f t="shared" si="29"/>
        <v>0</v>
      </c>
      <c r="L225" s="4"/>
      <c r="M225" s="4"/>
      <c r="N225" s="4"/>
      <c r="O225" s="4"/>
      <c r="P225" s="4"/>
      <c r="Q225" s="9"/>
      <c r="R225" s="9"/>
      <c r="S225" s="10"/>
    </row>
    <row r="226" spans="1:19" ht="12" customHeight="1">
      <c r="A226" s="106" t="s">
        <v>289</v>
      </c>
      <c r="B226" s="32" t="s">
        <v>267</v>
      </c>
      <c r="C226" s="183" t="s">
        <v>265</v>
      </c>
      <c r="D226" s="184"/>
      <c r="E226" s="184"/>
      <c r="F226" s="184"/>
      <c r="G226" s="185"/>
      <c r="H226" s="120"/>
      <c r="I226" s="55">
        <f t="shared" si="27"/>
        <v>14.5</v>
      </c>
      <c r="J226" s="62">
        <v>29</v>
      </c>
      <c r="K226" s="54">
        <f t="shared" si="29"/>
        <v>0</v>
      </c>
      <c r="L226" s="4"/>
      <c r="M226" s="4"/>
      <c r="N226" s="4"/>
      <c r="O226" s="4"/>
      <c r="P226" s="4"/>
      <c r="Q226" s="9"/>
      <c r="R226" s="9"/>
      <c r="S226" s="10"/>
    </row>
    <row r="227" spans="1:19" ht="12" customHeight="1">
      <c r="A227" s="106" t="s">
        <v>290</v>
      </c>
      <c r="B227" s="32" t="s">
        <v>268</v>
      </c>
      <c r="C227" s="183" t="s">
        <v>266</v>
      </c>
      <c r="D227" s="184"/>
      <c r="E227" s="184"/>
      <c r="F227" s="184"/>
      <c r="G227" s="185"/>
      <c r="H227" s="120"/>
      <c r="I227" s="55">
        <f t="shared" si="27"/>
        <v>14.5</v>
      </c>
      <c r="J227" s="62">
        <v>29</v>
      </c>
      <c r="K227" s="54">
        <f t="shared" si="29"/>
        <v>0</v>
      </c>
      <c r="L227" s="4"/>
      <c r="M227" s="4"/>
      <c r="N227" s="4"/>
      <c r="O227" s="4"/>
      <c r="P227" s="4"/>
      <c r="Q227" s="9"/>
      <c r="R227" s="9"/>
      <c r="S227" s="10"/>
    </row>
    <row r="228" spans="1:19" ht="12" customHeight="1">
      <c r="A228" s="106" t="s">
        <v>291</v>
      </c>
      <c r="B228" s="32" t="s">
        <v>271</v>
      </c>
      <c r="C228" s="183" t="s">
        <v>269</v>
      </c>
      <c r="D228" s="184"/>
      <c r="E228" s="184"/>
      <c r="F228" s="184"/>
      <c r="G228" s="185"/>
      <c r="H228" s="120"/>
      <c r="I228" s="55">
        <f t="shared" si="27"/>
        <v>14.5</v>
      </c>
      <c r="J228" s="62">
        <v>29</v>
      </c>
      <c r="K228" s="54">
        <f t="shared" si="29"/>
        <v>0</v>
      </c>
      <c r="L228" s="4"/>
      <c r="M228" s="4"/>
      <c r="N228" s="4"/>
      <c r="O228" s="4"/>
      <c r="P228" s="4"/>
      <c r="Q228" s="9"/>
      <c r="R228" s="9"/>
      <c r="S228" s="10"/>
    </row>
    <row r="229" spans="1:19" ht="12" customHeight="1">
      <c r="A229" s="106" t="s">
        <v>287</v>
      </c>
      <c r="B229" s="32" t="s">
        <v>268</v>
      </c>
      <c r="C229" s="183" t="s">
        <v>270</v>
      </c>
      <c r="D229" s="184"/>
      <c r="E229" s="184"/>
      <c r="F229" s="184"/>
      <c r="G229" s="185"/>
      <c r="H229" s="120"/>
      <c r="I229" s="55">
        <f t="shared" si="27"/>
        <v>14.5</v>
      </c>
      <c r="J229" s="62">
        <v>29</v>
      </c>
      <c r="K229" s="54">
        <f t="shared" si="29"/>
        <v>0</v>
      </c>
      <c r="L229" s="4"/>
      <c r="M229" s="4"/>
      <c r="N229" s="4"/>
      <c r="O229" s="4"/>
      <c r="P229" s="4"/>
      <c r="Q229" s="9"/>
      <c r="R229" s="9"/>
      <c r="S229" s="10"/>
    </row>
    <row r="230" spans="1:19" ht="12" customHeight="1">
      <c r="A230" s="106" t="s">
        <v>293</v>
      </c>
      <c r="B230" s="32" t="s">
        <v>274</v>
      </c>
      <c r="C230" s="183" t="s">
        <v>272</v>
      </c>
      <c r="D230" s="184"/>
      <c r="E230" s="184"/>
      <c r="F230" s="184"/>
      <c r="G230" s="185"/>
      <c r="H230" s="120"/>
      <c r="I230" s="55">
        <f t="shared" si="27"/>
        <v>14.5</v>
      </c>
      <c r="J230" s="62">
        <v>29</v>
      </c>
      <c r="K230" s="54">
        <f t="shared" si="29"/>
        <v>0</v>
      </c>
      <c r="L230" s="4"/>
      <c r="M230" s="4"/>
      <c r="N230" s="4"/>
      <c r="O230" s="4"/>
      <c r="P230" s="4"/>
      <c r="Q230" s="9"/>
      <c r="R230" s="9"/>
      <c r="S230" s="10"/>
    </row>
    <row r="231" spans="1:19" ht="12" customHeight="1">
      <c r="A231" s="106" t="s">
        <v>294</v>
      </c>
      <c r="B231" s="32" t="s">
        <v>273</v>
      </c>
      <c r="C231" s="183" t="s">
        <v>51</v>
      </c>
      <c r="D231" s="184"/>
      <c r="E231" s="184"/>
      <c r="F231" s="184"/>
      <c r="G231" s="185"/>
      <c r="H231" s="120"/>
      <c r="I231" s="55">
        <f t="shared" si="27"/>
        <v>14.5</v>
      </c>
      <c r="J231" s="62">
        <v>29</v>
      </c>
      <c r="K231" s="54">
        <f t="shared" si="29"/>
        <v>0</v>
      </c>
      <c r="L231" s="4"/>
      <c r="M231" s="4"/>
      <c r="N231" s="4"/>
      <c r="O231" s="4"/>
      <c r="P231" s="4"/>
      <c r="Q231" s="9"/>
      <c r="R231" s="9"/>
      <c r="S231" s="10"/>
    </row>
    <row r="232" spans="1:19" ht="12" customHeight="1">
      <c r="A232" s="106" t="s">
        <v>295</v>
      </c>
      <c r="B232" s="32" t="s">
        <v>273</v>
      </c>
      <c r="C232" s="183" t="s">
        <v>275</v>
      </c>
      <c r="D232" s="184"/>
      <c r="E232" s="184"/>
      <c r="F232" s="184"/>
      <c r="G232" s="185"/>
      <c r="H232" s="120"/>
      <c r="I232" s="55">
        <f t="shared" si="27"/>
        <v>14.5</v>
      </c>
      <c r="J232" s="62">
        <v>29</v>
      </c>
      <c r="K232" s="54">
        <f t="shared" si="29"/>
        <v>0</v>
      </c>
      <c r="L232" s="4"/>
      <c r="M232" s="4"/>
      <c r="N232" s="4"/>
      <c r="O232" s="4"/>
      <c r="P232" s="4"/>
      <c r="Q232" s="9"/>
      <c r="R232" s="9"/>
      <c r="S232" s="10"/>
    </row>
    <row r="233" spans="1:19" ht="12" customHeight="1" thickBot="1">
      <c r="H233" s="8"/>
      <c r="I233" s="186" t="s">
        <v>15</v>
      </c>
      <c r="J233" s="187"/>
      <c r="K233" s="51">
        <f>SUM(K213:K232)</f>
        <v>0</v>
      </c>
      <c r="L233" s="4"/>
      <c r="M233" s="4"/>
      <c r="N233" s="4"/>
      <c r="O233" s="4"/>
      <c r="P233" s="4"/>
      <c r="Q233" s="9"/>
      <c r="R233" s="9"/>
      <c r="S233" s="10"/>
    </row>
    <row r="234" spans="1:19" ht="12" customHeight="1" thickTop="1">
      <c r="B234" s="7"/>
      <c r="C234" s="8"/>
      <c r="D234" s="8"/>
      <c r="E234" s="8"/>
      <c r="F234" s="8"/>
      <c r="G234" s="8"/>
      <c r="H234" s="8"/>
      <c r="I234" s="16"/>
      <c r="J234" s="16"/>
      <c r="K234" s="17"/>
      <c r="L234" s="4"/>
      <c r="M234" s="4"/>
      <c r="N234" s="4"/>
      <c r="O234" s="4"/>
      <c r="P234" s="4"/>
      <c r="Q234" s="9"/>
      <c r="R234" s="9"/>
      <c r="S234" s="10"/>
    </row>
    <row r="235" spans="1:19">
      <c r="B235" s="22"/>
      <c r="C235" s="24"/>
      <c r="D235" s="24"/>
      <c r="E235" s="24"/>
      <c r="F235" s="24"/>
      <c r="G235" s="24"/>
      <c r="H235" s="24"/>
      <c r="I235" s="20"/>
      <c r="J235" s="21"/>
      <c r="K235" s="19"/>
    </row>
    <row r="236" spans="1:19" ht="13.5" customHeight="1" thickBot="1">
      <c r="B236" s="7"/>
      <c r="C236" s="8"/>
      <c r="D236" s="8"/>
      <c r="E236" s="8"/>
      <c r="F236" s="8"/>
      <c r="I236" s="181" t="s">
        <v>65</v>
      </c>
      <c r="J236" s="182"/>
      <c r="K236" s="53">
        <f>SUM(K43,K62,K92,K147,K186,K209,K233)</f>
        <v>0</v>
      </c>
    </row>
    <row r="237" spans="1:19" ht="14" customHeight="1" thickTop="1"/>
    <row r="239" spans="1:19" ht="11" customHeight="1"/>
    <row r="240" spans="1:19" ht="11" customHeight="1"/>
    <row r="241" spans="2:11" ht="11" customHeight="1"/>
    <row r="242" spans="2:11" ht="11" customHeight="1"/>
    <row r="244" spans="2:11">
      <c r="B244" s="30"/>
      <c r="C244" s="31"/>
      <c r="D244" s="31"/>
      <c r="E244" s="31"/>
      <c r="F244" s="31"/>
      <c r="G244" s="31"/>
      <c r="H244" s="8"/>
      <c r="I244" s="16"/>
      <c r="J244" s="16"/>
      <c r="K244" s="17"/>
    </row>
    <row r="255" spans="2:11" ht="14" customHeight="1"/>
    <row r="261" spans="1:11" ht="14" customHeight="1"/>
    <row r="262" spans="1:11" ht="14" customHeight="1"/>
    <row r="263" spans="1:11" ht="14" customHeight="1"/>
    <row r="264" spans="1:11" ht="19.5" customHeight="1"/>
    <row r="265" spans="1:11" ht="11.25" customHeight="1"/>
    <row r="266" spans="1:11" ht="12" customHeight="1">
      <c r="A266" s="15"/>
    </row>
    <row r="267" spans="1:11" ht="12.75" customHeight="1"/>
    <row r="268" spans="1:11" ht="11.25" customHeight="1"/>
    <row r="269" spans="1:11" ht="12" customHeight="1"/>
    <row r="270" spans="1:11" ht="14" customHeight="1"/>
    <row r="271" spans="1:11" ht="14" customHeight="1"/>
    <row r="272" spans="1:11" s="15" customFormat="1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</sheetData>
  <mergeCells count="206">
    <mergeCell ref="C230:G230"/>
    <mergeCell ref="A211:B211"/>
    <mergeCell ref="A201:A204"/>
    <mergeCell ref="B201:B204"/>
    <mergeCell ref="H202:H204"/>
    <mergeCell ref="I202:I204"/>
    <mergeCell ref="J202:J204"/>
    <mergeCell ref="K202:K204"/>
    <mergeCell ref="C220:G220"/>
    <mergeCell ref="C221:G221"/>
    <mergeCell ref="C222:G222"/>
    <mergeCell ref="A193:A196"/>
    <mergeCell ref="B193:B196"/>
    <mergeCell ref="H194:H196"/>
    <mergeCell ref="I194:I196"/>
    <mergeCell ref="J194:J196"/>
    <mergeCell ref="K194:K196"/>
    <mergeCell ref="A197:A200"/>
    <mergeCell ref="B197:B200"/>
    <mergeCell ref="H198:H200"/>
    <mergeCell ref="I198:I200"/>
    <mergeCell ref="J198:J200"/>
    <mergeCell ref="K198:K200"/>
    <mergeCell ref="A190:A192"/>
    <mergeCell ref="B190:B192"/>
    <mergeCell ref="H190:H192"/>
    <mergeCell ref="I190:I192"/>
    <mergeCell ref="J190:J192"/>
    <mergeCell ref="K190:K192"/>
    <mergeCell ref="B178:B181"/>
    <mergeCell ref="B182:B185"/>
    <mergeCell ref="A182:A185"/>
    <mergeCell ref="I179:I181"/>
    <mergeCell ref="J179:J181"/>
    <mergeCell ref="K179:K181"/>
    <mergeCell ref="H179:H181"/>
    <mergeCell ref="K183:K185"/>
    <mergeCell ref="A178:A181"/>
    <mergeCell ref="A188:B188"/>
    <mergeCell ref="B154:B157"/>
    <mergeCell ref="A162:A165"/>
    <mergeCell ref="A131:A134"/>
    <mergeCell ref="B131:B134"/>
    <mergeCell ref="H132:H134"/>
    <mergeCell ref="K140:K142"/>
    <mergeCell ref="A135:A138"/>
    <mergeCell ref="B135:B138"/>
    <mergeCell ref="H136:H138"/>
    <mergeCell ref="I136:I138"/>
    <mergeCell ref="J136:J138"/>
    <mergeCell ref="K144:K146"/>
    <mergeCell ref="K120:K122"/>
    <mergeCell ref="A123:A126"/>
    <mergeCell ref="B123:B126"/>
    <mergeCell ref="H124:H126"/>
    <mergeCell ref="I124:I126"/>
    <mergeCell ref="J124:J126"/>
    <mergeCell ref="K124:K126"/>
    <mergeCell ref="A127:A130"/>
    <mergeCell ref="B127:B130"/>
    <mergeCell ref="H128:H130"/>
    <mergeCell ref="I128:I130"/>
    <mergeCell ref="J128:J130"/>
    <mergeCell ref="K128:K130"/>
    <mergeCell ref="K100:K102"/>
    <mergeCell ref="H100:H102"/>
    <mergeCell ref="A45:B45"/>
    <mergeCell ref="A94:B94"/>
    <mergeCell ref="A99:A102"/>
    <mergeCell ref="C8:H8"/>
    <mergeCell ref="C9:H9"/>
    <mergeCell ref="B10:G10"/>
    <mergeCell ref="B11:G11"/>
    <mergeCell ref="B19:G19"/>
    <mergeCell ref="B20:G20"/>
    <mergeCell ref="A21:B21"/>
    <mergeCell ref="A64:B64"/>
    <mergeCell ref="A96:A98"/>
    <mergeCell ref="B96:B98"/>
    <mergeCell ref="H96:H98"/>
    <mergeCell ref="K96:K98"/>
    <mergeCell ref="B1:G5"/>
    <mergeCell ref="B6:G6"/>
    <mergeCell ref="B7:G7"/>
    <mergeCell ref="I43:J43"/>
    <mergeCell ref="I92:J92"/>
    <mergeCell ref="I62:J62"/>
    <mergeCell ref="I100:I102"/>
    <mergeCell ref="J100:J102"/>
    <mergeCell ref="A107:A110"/>
    <mergeCell ref="B107:B110"/>
    <mergeCell ref="H108:H110"/>
    <mergeCell ref="I108:I110"/>
    <mergeCell ref="J108:J110"/>
    <mergeCell ref="B12:G12"/>
    <mergeCell ref="B13:G13"/>
    <mergeCell ref="B15:J15"/>
    <mergeCell ref="B16:J16"/>
    <mergeCell ref="B17:J17"/>
    <mergeCell ref="B18:J18"/>
    <mergeCell ref="I236:J236"/>
    <mergeCell ref="C218:G218"/>
    <mergeCell ref="C219:G219"/>
    <mergeCell ref="I233:J233"/>
    <mergeCell ref="I183:I185"/>
    <mergeCell ref="J183:J185"/>
    <mergeCell ref="C216:G216"/>
    <mergeCell ref="C212:G212"/>
    <mergeCell ref="H183:H185"/>
    <mergeCell ref="C214:G214"/>
    <mergeCell ref="C215:G215"/>
    <mergeCell ref="C217:G217"/>
    <mergeCell ref="C213:G213"/>
    <mergeCell ref="I209:J209"/>
    <mergeCell ref="I186:J186"/>
    <mergeCell ref="C223:G223"/>
    <mergeCell ref="C224:G224"/>
    <mergeCell ref="C225:G225"/>
    <mergeCell ref="C231:G231"/>
    <mergeCell ref="C232:G232"/>
    <mergeCell ref="C226:G226"/>
    <mergeCell ref="C227:G227"/>
    <mergeCell ref="C228:G228"/>
    <mergeCell ref="C229:G229"/>
    <mergeCell ref="K136:K138"/>
    <mergeCell ref="H140:H142"/>
    <mergeCell ref="I140:I142"/>
    <mergeCell ref="J140:J142"/>
    <mergeCell ref="A143:A146"/>
    <mergeCell ref="B143:B146"/>
    <mergeCell ref="A139:A142"/>
    <mergeCell ref="B139:B142"/>
    <mergeCell ref="H144:H146"/>
    <mergeCell ref="I144:I146"/>
    <mergeCell ref="K104:K106"/>
    <mergeCell ref="K151:K153"/>
    <mergeCell ref="H163:H165"/>
    <mergeCell ref="J155:J157"/>
    <mergeCell ref="J151:J153"/>
    <mergeCell ref="I159:I161"/>
    <mergeCell ref="J159:J161"/>
    <mergeCell ref="I163:I165"/>
    <mergeCell ref="K112:K114"/>
    <mergeCell ref="I132:I134"/>
    <mergeCell ref="J132:J134"/>
    <mergeCell ref="K132:K134"/>
    <mergeCell ref="H112:H114"/>
    <mergeCell ref="I112:I114"/>
    <mergeCell ref="J112:J114"/>
    <mergeCell ref="J144:J146"/>
    <mergeCell ref="K155:K157"/>
    <mergeCell ref="I155:I157"/>
    <mergeCell ref="H155:H157"/>
    <mergeCell ref="H159:H161"/>
    <mergeCell ref="H151:H153"/>
    <mergeCell ref="H104:H106"/>
    <mergeCell ref="K108:K110"/>
    <mergeCell ref="K116:K118"/>
    <mergeCell ref="K163:K165"/>
    <mergeCell ref="A158:A161"/>
    <mergeCell ref="B158:B161"/>
    <mergeCell ref="J163:J165"/>
    <mergeCell ref="K159:K161"/>
    <mergeCell ref="K175:K177"/>
    <mergeCell ref="B174:B177"/>
    <mergeCell ref="H175:H177"/>
    <mergeCell ref="I175:I177"/>
    <mergeCell ref="J175:J177"/>
    <mergeCell ref="B162:B165"/>
    <mergeCell ref="A174:A177"/>
    <mergeCell ref="A166:A169"/>
    <mergeCell ref="B166:B169"/>
    <mergeCell ref="H167:H169"/>
    <mergeCell ref="I167:I169"/>
    <mergeCell ref="J167:J169"/>
    <mergeCell ref="K167:K169"/>
    <mergeCell ref="A170:A173"/>
    <mergeCell ref="B170:B173"/>
    <mergeCell ref="H171:H173"/>
    <mergeCell ref="I171:I173"/>
    <mergeCell ref="J171:J173"/>
    <mergeCell ref="K171:K173"/>
    <mergeCell ref="A154:A157"/>
    <mergeCell ref="I151:I153"/>
    <mergeCell ref="I104:I106"/>
    <mergeCell ref="J104:J106"/>
    <mergeCell ref="A111:A114"/>
    <mergeCell ref="B111:B114"/>
    <mergeCell ref="I96:I98"/>
    <mergeCell ref="J96:J98"/>
    <mergeCell ref="B99:B102"/>
    <mergeCell ref="A149:B149"/>
    <mergeCell ref="A151:A153"/>
    <mergeCell ref="B151:B153"/>
    <mergeCell ref="A103:A106"/>
    <mergeCell ref="B103:B106"/>
    <mergeCell ref="A115:A118"/>
    <mergeCell ref="B115:B118"/>
    <mergeCell ref="H116:H118"/>
    <mergeCell ref="I116:I118"/>
    <mergeCell ref="J116:J118"/>
    <mergeCell ref="A119:A122"/>
    <mergeCell ref="B119:B122"/>
    <mergeCell ref="H120:H122"/>
    <mergeCell ref="I120:I122"/>
    <mergeCell ref="J120:J122"/>
  </mergeCells>
  <phoneticPr fontId="1" type="noConversion"/>
  <pageMargins left="0.5" right="0.5" top="1" bottom="1" header="0.5" footer="0.5"/>
  <pageSetup scale="93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3"/>
  <sheetViews>
    <sheetView zoomScale="150" zoomScaleNormal="150" zoomScaleSheetLayoutView="125" zoomScalePageLayoutView="150" workbookViewId="0">
      <selection activeCell="C8" sqref="C8:H8"/>
    </sheetView>
  </sheetViews>
  <sheetFormatPr baseColWidth="10" defaultColWidth="10.7109375" defaultRowHeight="11" x14ac:dyDescent="0"/>
  <cols>
    <col min="1" max="1" width="10.28515625" style="1" customWidth="1"/>
    <col min="2" max="2" width="28.85546875" style="1" customWidth="1"/>
    <col min="3" max="6" width="2.5703125" style="1" customWidth="1"/>
    <col min="7" max="7" width="3.140625" style="1" customWidth="1"/>
    <col min="8" max="8" width="6" style="1" customWidth="1"/>
    <col min="9" max="9" width="9.42578125" style="1" customWidth="1"/>
    <col min="10" max="10" width="7.42578125" style="1" customWidth="1"/>
    <col min="11" max="11" width="8.28515625" style="1" customWidth="1"/>
    <col min="12" max="15" width="2.5703125" style="1" customWidth="1"/>
    <col min="16" max="17" width="5.140625" style="1" customWidth="1"/>
    <col min="18" max="18" width="5.7109375" style="1" customWidth="1"/>
    <col min="19" max="19" width="6.42578125" style="1" customWidth="1"/>
    <col min="20" max="16384" width="10.7109375" style="1"/>
  </cols>
  <sheetData>
    <row r="1" spans="1:11">
      <c r="A1" s="47"/>
      <c r="B1" s="197"/>
      <c r="C1" s="197"/>
      <c r="D1" s="197"/>
      <c r="E1" s="197"/>
      <c r="F1" s="197"/>
      <c r="G1" s="197"/>
    </row>
    <row r="2" spans="1:11">
      <c r="A2" s="47"/>
      <c r="B2" s="197"/>
      <c r="C2" s="197"/>
      <c r="D2" s="197"/>
      <c r="E2" s="197"/>
      <c r="F2" s="197"/>
      <c r="G2" s="197"/>
    </row>
    <row r="3" spans="1:11">
      <c r="A3" s="47"/>
      <c r="B3" s="197"/>
      <c r="C3" s="197"/>
      <c r="D3" s="197"/>
      <c r="E3" s="197"/>
      <c r="F3" s="197"/>
      <c r="G3" s="197"/>
    </row>
    <row r="4" spans="1:11">
      <c r="A4" s="47"/>
      <c r="B4" s="197"/>
      <c r="C4" s="197"/>
      <c r="D4" s="197"/>
      <c r="E4" s="197"/>
      <c r="F4" s="197"/>
      <c r="G4" s="197"/>
    </row>
    <row r="5" spans="1:11">
      <c r="A5" s="47"/>
      <c r="B5" s="197"/>
      <c r="C5" s="197"/>
      <c r="D5" s="197"/>
      <c r="E5" s="197"/>
      <c r="F5" s="197"/>
      <c r="G5" s="197"/>
    </row>
    <row r="6" spans="1:11" ht="18" customHeight="1">
      <c r="A6" s="47"/>
      <c r="B6" s="198" t="s">
        <v>59</v>
      </c>
      <c r="C6" s="198"/>
      <c r="D6" s="198"/>
      <c r="E6" s="198"/>
      <c r="F6" s="198"/>
      <c r="G6" s="198"/>
    </row>
    <row r="7" spans="1:11">
      <c r="A7" s="47"/>
      <c r="B7" s="199"/>
      <c r="C7" s="197"/>
      <c r="D7" s="197"/>
      <c r="E7" s="197"/>
      <c r="F7" s="197"/>
      <c r="G7" s="197"/>
      <c r="H7" s="98"/>
      <c r="J7" s="100" t="s">
        <v>54</v>
      </c>
      <c r="K7" s="99" t="s">
        <v>29</v>
      </c>
    </row>
    <row r="8" spans="1:11" ht="12.75" customHeight="1">
      <c r="A8" s="47"/>
      <c r="B8" s="36" t="s">
        <v>10</v>
      </c>
      <c r="C8" s="217"/>
      <c r="D8" s="218"/>
      <c r="E8" s="218"/>
      <c r="F8" s="218"/>
      <c r="G8" s="218"/>
      <c r="H8" s="219"/>
      <c r="I8" s="101" t="s">
        <v>53</v>
      </c>
      <c r="J8" s="153"/>
      <c r="K8" s="154"/>
    </row>
    <row r="9" spans="1:11" ht="12.75" customHeight="1">
      <c r="A9" s="47"/>
      <c r="B9" s="36" t="s">
        <v>11</v>
      </c>
      <c r="C9" s="217"/>
      <c r="D9" s="218"/>
      <c r="E9" s="218"/>
      <c r="F9" s="218"/>
      <c r="G9" s="218"/>
      <c r="H9" s="219"/>
      <c r="I9" s="101" t="s">
        <v>57</v>
      </c>
      <c r="J9" s="153">
        <f>'SPRING ''16- Ship #1'!J9</f>
        <v>0</v>
      </c>
      <c r="K9" s="155">
        <f>'SPRING ''16- Ship #1'!K9</f>
        <v>0</v>
      </c>
    </row>
    <row r="10" spans="1:11" ht="13">
      <c r="A10" s="47"/>
      <c r="B10" s="220"/>
      <c r="C10" s="221"/>
      <c r="D10" s="221"/>
      <c r="E10" s="221"/>
      <c r="F10" s="221"/>
      <c r="G10" s="221"/>
      <c r="I10" s="101" t="s">
        <v>58</v>
      </c>
      <c r="J10" s="153"/>
      <c r="K10" s="155"/>
    </row>
    <row r="11" spans="1:11" ht="13">
      <c r="A11" s="47"/>
      <c r="B11" s="222" t="s">
        <v>12</v>
      </c>
      <c r="C11" s="223"/>
      <c r="D11" s="223"/>
      <c r="E11" s="223"/>
      <c r="F11" s="223"/>
      <c r="G11" s="223"/>
    </row>
    <row r="12" spans="1:11" ht="12.75" customHeight="1">
      <c r="A12" s="47"/>
      <c r="B12" s="203" t="s">
        <v>62</v>
      </c>
      <c r="C12" s="204"/>
      <c r="D12" s="204"/>
      <c r="E12" s="204"/>
      <c r="F12" s="204"/>
      <c r="G12" s="205"/>
    </row>
    <row r="13" spans="1:11" ht="12.75" customHeight="1">
      <c r="A13" s="47"/>
      <c r="B13" s="203" t="s">
        <v>61</v>
      </c>
      <c r="C13" s="204"/>
      <c r="D13" s="204"/>
      <c r="E13" s="204"/>
      <c r="F13" s="204"/>
      <c r="G13" s="205"/>
    </row>
    <row r="14" spans="1:11" ht="12.75" customHeight="1">
      <c r="A14" s="47"/>
      <c r="B14" s="129"/>
      <c r="C14" s="129"/>
      <c r="D14" s="129"/>
      <c r="E14" s="129"/>
      <c r="F14" s="129"/>
      <c r="G14" s="129"/>
    </row>
    <row r="15" spans="1:11" ht="12.75" customHeight="1">
      <c r="A15" s="47"/>
      <c r="B15" s="206" t="s">
        <v>66</v>
      </c>
      <c r="C15" s="207"/>
      <c r="D15" s="207"/>
      <c r="E15" s="207"/>
      <c r="F15" s="207"/>
      <c r="G15" s="207"/>
      <c r="H15" s="207"/>
      <c r="I15" s="207"/>
      <c r="J15" s="208"/>
    </row>
    <row r="16" spans="1:11" ht="12.75" customHeight="1">
      <c r="A16" s="47"/>
      <c r="B16" s="209" t="s">
        <v>63</v>
      </c>
      <c r="C16" s="210"/>
      <c r="D16" s="210"/>
      <c r="E16" s="210"/>
      <c r="F16" s="210"/>
      <c r="G16" s="210"/>
      <c r="H16" s="210"/>
      <c r="I16" s="210"/>
      <c r="J16" s="211"/>
    </row>
    <row r="17" spans="1:19" ht="12.75" customHeight="1">
      <c r="A17" s="47"/>
      <c r="B17" s="212" t="s">
        <v>64</v>
      </c>
      <c r="C17" s="213"/>
      <c r="D17" s="213"/>
      <c r="E17" s="213"/>
      <c r="F17" s="213"/>
      <c r="G17" s="213"/>
      <c r="H17" s="213"/>
      <c r="I17" s="213"/>
      <c r="J17" s="214"/>
    </row>
    <row r="18" spans="1:19" ht="12.75" customHeight="1">
      <c r="A18" s="47"/>
      <c r="B18" s="212" t="s">
        <v>60</v>
      </c>
      <c r="C18" s="213"/>
      <c r="D18" s="213"/>
      <c r="E18" s="213"/>
      <c r="F18" s="213"/>
      <c r="G18" s="213"/>
      <c r="H18" s="213"/>
      <c r="I18" s="213"/>
      <c r="J18" s="214"/>
    </row>
    <row r="19" spans="1:19" ht="12.75" customHeight="1">
      <c r="A19" s="47"/>
      <c r="B19" s="224"/>
      <c r="C19" s="224"/>
      <c r="D19" s="224"/>
      <c r="E19" s="224"/>
      <c r="F19" s="224"/>
      <c r="G19" s="224"/>
    </row>
    <row r="20" spans="1:19" ht="13">
      <c r="A20" s="47"/>
      <c r="B20" s="225"/>
      <c r="C20" s="226"/>
      <c r="D20" s="226"/>
      <c r="E20" s="226"/>
      <c r="F20" s="226"/>
      <c r="G20" s="226"/>
    </row>
    <row r="21" spans="1:19">
      <c r="A21" s="215" t="s">
        <v>30</v>
      </c>
      <c r="B21" s="216"/>
      <c r="C21" s="44"/>
      <c r="D21" s="44"/>
      <c r="E21" s="44"/>
      <c r="F21" s="44"/>
      <c r="G21" s="44"/>
      <c r="H21" s="2"/>
      <c r="I21" s="2"/>
      <c r="J21" s="2"/>
      <c r="K21" s="2"/>
      <c r="L21" s="11"/>
      <c r="M21" s="11"/>
      <c r="N21" s="11"/>
      <c r="O21" s="11"/>
      <c r="P21" s="11"/>
      <c r="Q21" s="12"/>
      <c r="R21" s="13"/>
      <c r="S21" s="14"/>
    </row>
    <row r="22" spans="1:19">
      <c r="A22" s="45" t="s">
        <v>28</v>
      </c>
      <c r="B22" s="37" t="s">
        <v>21</v>
      </c>
      <c r="C22" s="37" t="s">
        <v>22</v>
      </c>
      <c r="D22" s="37" t="s">
        <v>23</v>
      </c>
      <c r="E22" s="37" t="s">
        <v>24</v>
      </c>
      <c r="F22" s="37" t="s">
        <v>25</v>
      </c>
      <c r="G22" s="37" t="s">
        <v>26</v>
      </c>
      <c r="H22" s="37" t="s">
        <v>16</v>
      </c>
      <c r="I22" s="57" t="s">
        <v>19</v>
      </c>
      <c r="J22" s="60" t="s">
        <v>20</v>
      </c>
      <c r="K22" s="57" t="s">
        <v>9</v>
      </c>
      <c r="L22" s="11"/>
      <c r="M22" s="11"/>
      <c r="N22" s="11"/>
      <c r="O22" s="11"/>
      <c r="P22" s="11"/>
      <c r="Q22" s="12"/>
      <c r="R22" s="13"/>
      <c r="S22" s="14"/>
    </row>
    <row r="23" spans="1:19">
      <c r="A23" s="43" t="s">
        <v>70</v>
      </c>
      <c r="B23" s="103" t="s">
        <v>69</v>
      </c>
      <c r="C23" s="104"/>
      <c r="D23" s="119"/>
      <c r="E23" s="104"/>
      <c r="F23" s="104"/>
      <c r="G23" s="104"/>
      <c r="H23" s="6">
        <f t="shared" ref="H23:H39" si="0">SUM(C23:G23)</f>
        <v>0</v>
      </c>
      <c r="I23" s="48">
        <f>J23/2</f>
        <v>34.5</v>
      </c>
      <c r="J23" s="52">
        <v>69</v>
      </c>
      <c r="K23" s="50">
        <f t="shared" ref="K23:K42" si="1">H23*I23</f>
        <v>0</v>
      </c>
      <c r="L23" s="11"/>
      <c r="M23" s="11"/>
      <c r="N23" s="11"/>
      <c r="O23" s="11"/>
      <c r="P23" s="11"/>
      <c r="Q23" s="12"/>
      <c r="R23" s="13"/>
      <c r="S23" s="14"/>
    </row>
    <row r="24" spans="1:19">
      <c r="A24" s="43" t="s">
        <v>71</v>
      </c>
      <c r="B24" s="103" t="s">
        <v>67</v>
      </c>
      <c r="C24" s="104"/>
      <c r="D24" s="119"/>
      <c r="E24" s="104"/>
      <c r="F24" s="104"/>
      <c r="G24" s="104"/>
      <c r="H24" s="6">
        <f t="shared" si="0"/>
        <v>0</v>
      </c>
      <c r="I24" s="48">
        <f t="shared" ref="I24:I25" si="2">J24/2</f>
        <v>34.5</v>
      </c>
      <c r="J24" s="52">
        <v>69</v>
      </c>
      <c r="K24" s="50">
        <f t="shared" si="1"/>
        <v>0</v>
      </c>
      <c r="L24" s="11"/>
      <c r="M24" s="11"/>
      <c r="N24" s="11"/>
      <c r="O24" s="11"/>
      <c r="P24" s="11"/>
      <c r="Q24" s="12"/>
      <c r="R24" s="13"/>
      <c r="S24" s="14"/>
    </row>
    <row r="25" spans="1:19">
      <c r="A25" s="43" t="s">
        <v>73</v>
      </c>
      <c r="B25" s="103" t="s">
        <v>72</v>
      </c>
      <c r="C25" s="104"/>
      <c r="D25" s="119"/>
      <c r="E25" s="104"/>
      <c r="F25" s="104"/>
      <c r="G25" s="104"/>
      <c r="H25" s="6">
        <f t="shared" si="0"/>
        <v>0</v>
      </c>
      <c r="I25" s="48">
        <f t="shared" si="2"/>
        <v>34.5</v>
      </c>
      <c r="J25" s="52">
        <v>69</v>
      </c>
      <c r="K25" s="50">
        <f t="shared" si="1"/>
        <v>0</v>
      </c>
      <c r="L25" s="11"/>
      <c r="M25" s="11"/>
      <c r="N25" s="11"/>
      <c r="O25" s="11"/>
      <c r="P25" s="11"/>
      <c r="Q25" s="12"/>
      <c r="R25" s="13"/>
      <c r="S25" s="14"/>
    </row>
    <row r="26" spans="1:19">
      <c r="A26" s="43" t="s">
        <v>74</v>
      </c>
      <c r="B26" s="32" t="s">
        <v>68</v>
      </c>
      <c r="C26" s="104"/>
      <c r="D26" s="119"/>
      <c r="E26" s="104"/>
      <c r="F26" s="104"/>
      <c r="G26" s="104"/>
      <c r="H26" s="6">
        <f t="shared" si="0"/>
        <v>0</v>
      </c>
      <c r="I26" s="48">
        <v>34.5</v>
      </c>
      <c r="J26" s="52">
        <v>69</v>
      </c>
      <c r="K26" s="50">
        <f t="shared" si="1"/>
        <v>0</v>
      </c>
      <c r="L26" s="11"/>
      <c r="M26" s="11"/>
      <c r="N26" s="11"/>
      <c r="O26" s="11"/>
      <c r="P26" s="11"/>
      <c r="Q26" s="12"/>
      <c r="R26" s="13"/>
      <c r="S26" s="14"/>
    </row>
    <row r="27" spans="1:19">
      <c r="A27" s="106" t="s">
        <v>84</v>
      </c>
      <c r="B27" s="32" t="s">
        <v>75</v>
      </c>
      <c r="C27" s="104"/>
      <c r="D27" s="119"/>
      <c r="E27" s="104"/>
      <c r="F27" s="104"/>
      <c r="G27" s="104"/>
      <c r="H27" s="6">
        <f t="shared" si="0"/>
        <v>0</v>
      </c>
      <c r="I27" s="48">
        <v>34.5</v>
      </c>
      <c r="J27" s="52">
        <v>69</v>
      </c>
      <c r="K27" s="50">
        <f t="shared" si="1"/>
        <v>0</v>
      </c>
      <c r="L27" s="11"/>
      <c r="M27" s="11"/>
      <c r="N27" s="11"/>
      <c r="O27" s="11"/>
      <c r="P27" s="11"/>
      <c r="Q27" s="12"/>
      <c r="R27" s="13"/>
      <c r="S27" s="14"/>
    </row>
    <row r="28" spans="1:19">
      <c r="A28" s="106" t="s">
        <v>85</v>
      </c>
      <c r="B28" s="32" t="s">
        <v>76</v>
      </c>
      <c r="C28" s="104"/>
      <c r="D28" s="119"/>
      <c r="E28" s="104"/>
      <c r="F28" s="104"/>
      <c r="G28" s="104"/>
      <c r="H28" s="6">
        <f t="shared" si="0"/>
        <v>0</v>
      </c>
      <c r="I28" s="48">
        <v>34.5</v>
      </c>
      <c r="J28" s="52">
        <v>69</v>
      </c>
      <c r="K28" s="50">
        <f t="shared" si="1"/>
        <v>0</v>
      </c>
      <c r="L28" s="11"/>
      <c r="M28" s="11"/>
      <c r="N28" s="11"/>
      <c r="O28" s="11"/>
      <c r="P28" s="11"/>
      <c r="Q28" s="12"/>
      <c r="R28" s="13"/>
      <c r="S28" s="14"/>
    </row>
    <row r="29" spans="1:19">
      <c r="A29" s="106" t="s">
        <v>80</v>
      </c>
      <c r="B29" s="32" t="s">
        <v>78</v>
      </c>
      <c r="C29" s="104"/>
      <c r="D29" s="119"/>
      <c r="E29" s="104"/>
      <c r="F29" s="104"/>
      <c r="G29" s="104"/>
      <c r="H29" s="6">
        <f t="shared" si="0"/>
        <v>0</v>
      </c>
      <c r="I29" s="48">
        <v>34.5</v>
      </c>
      <c r="J29" s="52">
        <v>69</v>
      </c>
      <c r="K29" s="50">
        <f t="shared" si="1"/>
        <v>0</v>
      </c>
      <c r="L29" s="11"/>
      <c r="M29" s="11"/>
      <c r="N29" s="11"/>
      <c r="O29" s="11"/>
      <c r="P29" s="11"/>
      <c r="Q29" s="12"/>
      <c r="R29" s="13"/>
      <c r="S29" s="14"/>
    </row>
    <row r="30" spans="1:19">
      <c r="A30" s="106" t="s">
        <v>81</v>
      </c>
      <c r="B30" s="32" t="s">
        <v>79</v>
      </c>
      <c r="C30" s="104"/>
      <c r="D30" s="119"/>
      <c r="E30" s="104"/>
      <c r="F30" s="104"/>
      <c r="G30" s="104"/>
      <c r="H30" s="6">
        <f t="shared" si="0"/>
        <v>0</v>
      </c>
      <c r="I30" s="48">
        <v>34.5</v>
      </c>
      <c r="J30" s="52">
        <v>69</v>
      </c>
      <c r="K30" s="50">
        <f t="shared" si="1"/>
        <v>0</v>
      </c>
      <c r="L30" s="11"/>
      <c r="M30" s="11"/>
      <c r="N30" s="11"/>
      <c r="O30" s="11"/>
      <c r="P30" s="11"/>
      <c r="Q30" s="12"/>
      <c r="R30" s="13"/>
      <c r="S30" s="14"/>
    </row>
    <row r="31" spans="1:19">
      <c r="A31" s="106" t="s">
        <v>77</v>
      </c>
      <c r="B31" s="32" t="s">
        <v>82</v>
      </c>
      <c r="C31" s="104"/>
      <c r="D31" s="119"/>
      <c r="E31" s="104"/>
      <c r="F31" s="104"/>
      <c r="G31" s="104"/>
      <c r="H31" s="6">
        <f t="shared" si="0"/>
        <v>0</v>
      </c>
      <c r="I31" s="48">
        <v>34.5</v>
      </c>
      <c r="J31" s="52">
        <v>69</v>
      </c>
      <c r="K31" s="50">
        <f t="shared" si="1"/>
        <v>0</v>
      </c>
      <c r="L31" s="11"/>
      <c r="M31" s="11"/>
      <c r="N31" s="11"/>
      <c r="O31" s="11"/>
      <c r="P31" s="11"/>
      <c r="Q31" s="12"/>
      <c r="R31" s="13"/>
      <c r="S31" s="14"/>
    </row>
    <row r="32" spans="1:19">
      <c r="A32" s="106" t="s">
        <v>86</v>
      </c>
      <c r="B32" s="32" t="s">
        <v>83</v>
      </c>
      <c r="C32" s="104"/>
      <c r="D32" s="119"/>
      <c r="E32" s="104"/>
      <c r="F32" s="104"/>
      <c r="G32" s="104"/>
      <c r="H32" s="6">
        <f t="shared" si="0"/>
        <v>0</v>
      </c>
      <c r="I32" s="48">
        <v>34.5</v>
      </c>
      <c r="J32" s="52">
        <v>69</v>
      </c>
      <c r="K32" s="50">
        <f t="shared" si="1"/>
        <v>0</v>
      </c>
      <c r="L32" s="11"/>
      <c r="M32" s="11"/>
      <c r="N32" s="11"/>
      <c r="O32" s="11"/>
      <c r="P32" s="11"/>
      <c r="Q32" s="12"/>
      <c r="R32" s="13"/>
      <c r="S32" s="14"/>
    </row>
    <row r="33" spans="1:19">
      <c r="A33" s="43" t="s">
        <v>91</v>
      </c>
      <c r="B33" s="32" t="s">
        <v>87</v>
      </c>
      <c r="C33" s="6"/>
      <c r="D33" s="6"/>
      <c r="E33" s="6"/>
      <c r="F33" s="6"/>
      <c r="G33" s="6"/>
      <c r="H33" s="6">
        <f t="shared" si="0"/>
        <v>0</v>
      </c>
      <c r="I33" s="48">
        <v>34.5</v>
      </c>
      <c r="J33" s="52">
        <v>69</v>
      </c>
      <c r="K33" s="50">
        <f t="shared" si="1"/>
        <v>0</v>
      </c>
    </row>
    <row r="34" spans="1:19">
      <c r="A34" s="43" t="s">
        <v>92</v>
      </c>
      <c r="B34" s="32" t="s">
        <v>88</v>
      </c>
      <c r="C34" s="6"/>
      <c r="D34" s="6"/>
      <c r="E34" s="6"/>
      <c r="F34" s="6"/>
      <c r="G34" s="6"/>
      <c r="H34" s="6">
        <f t="shared" si="0"/>
        <v>0</v>
      </c>
      <c r="I34" s="48">
        <v>34.5</v>
      </c>
      <c r="J34" s="52">
        <v>69</v>
      </c>
      <c r="K34" s="50">
        <f t="shared" si="1"/>
        <v>0</v>
      </c>
    </row>
    <row r="35" spans="1:19">
      <c r="A35" s="43" t="s">
        <v>93</v>
      </c>
      <c r="B35" s="32" t="s">
        <v>89</v>
      </c>
      <c r="C35" s="26"/>
      <c r="D35" s="26"/>
      <c r="E35" s="26"/>
      <c r="F35" s="26"/>
      <c r="G35" s="26"/>
      <c r="H35" s="25">
        <f t="shared" si="0"/>
        <v>0</v>
      </c>
      <c r="I35" s="48">
        <v>34.5</v>
      </c>
      <c r="J35" s="52">
        <v>69</v>
      </c>
      <c r="K35" s="50">
        <f t="shared" si="1"/>
        <v>0</v>
      </c>
    </row>
    <row r="36" spans="1:19">
      <c r="A36" s="106" t="s">
        <v>94</v>
      </c>
      <c r="B36" s="32" t="s">
        <v>90</v>
      </c>
      <c r="C36" s="117"/>
      <c r="D36" s="117"/>
      <c r="E36" s="117"/>
      <c r="F36" s="117"/>
      <c r="G36" s="118"/>
      <c r="H36" s="118">
        <f t="shared" si="0"/>
        <v>0</v>
      </c>
      <c r="I36" s="48">
        <v>34.5</v>
      </c>
      <c r="J36" s="52">
        <v>69</v>
      </c>
      <c r="K36" s="50">
        <f t="shared" si="1"/>
        <v>0</v>
      </c>
      <c r="L36" s="107"/>
    </row>
    <row r="37" spans="1:19">
      <c r="A37" s="65" t="s">
        <v>105</v>
      </c>
      <c r="B37" s="32" t="s">
        <v>95</v>
      </c>
      <c r="C37" s="119"/>
      <c r="D37" s="25"/>
      <c r="E37" s="25"/>
      <c r="F37" s="25"/>
      <c r="G37" s="25"/>
      <c r="H37" s="75">
        <f t="shared" si="0"/>
        <v>0</v>
      </c>
      <c r="I37" s="49">
        <f>J37/2</f>
        <v>47.5</v>
      </c>
      <c r="J37" s="66">
        <v>95</v>
      </c>
      <c r="K37" s="50">
        <f t="shared" si="1"/>
        <v>0</v>
      </c>
    </row>
    <row r="38" spans="1:19">
      <c r="A38" s="65" t="s">
        <v>106</v>
      </c>
      <c r="B38" s="32" t="s">
        <v>96</v>
      </c>
      <c r="C38" s="119"/>
      <c r="D38" s="25"/>
      <c r="E38" s="25"/>
      <c r="F38" s="25"/>
      <c r="G38" s="25"/>
      <c r="H38" s="75">
        <f t="shared" si="0"/>
        <v>0</v>
      </c>
      <c r="I38" s="67">
        <f>J38/2</f>
        <v>47.5</v>
      </c>
      <c r="J38" s="66">
        <v>95</v>
      </c>
      <c r="K38" s="50">
        <f t="shared" si="1"/>
        <v>0</v>
      </c>
    </row>
    <row r="39" spans="1:19">
      <c r="A39" s="65" t="s">
        <v>101</v>
      </c>
      <c r="B39" s="32" t="s">
        <v>97</v>
      </c>
      <c r="C39" s="119"/>
      <c r="D39" s="25"/>
      <c r="E39" s="25"/>
      <c r="F39" s="25"/>
      <c r="G39" s="25"/>
      <c r="H39" s="75">
        <f t="shared" si="0"/>
        <v>0</v>
      </c>
      <c r="I39" s="67">
        <f>J39/2</f>
        <v>27.5</v>
      </c>
      <c r="J39" s="66">
        <v>55</v>
      </c>
      <c r="K39" s="50">
        <f t="shared" si="1"/>
        <v>0</v>
      </c>
    </row>
    <row r="40" spans="1:19">
      <c r="A40" s="65" t="s">
        <v>102</v>
      </c>
      <c r="B40" s="32" t="s">
        <v>98</v>
      </c>
      <c r="C40" s="119"/>
      <c r="D40" s="25"/>
      <c r="E40" s="25"/>
      <c r="F40" s="25"/>
      <c r="G40" s="25"/>
      <c r="H40" s="75">
        <f>SUM(C40:G40)</f>
        <v>0</v>
      </c>
      <c r="I40" s="67">
        <f>J40/2</f>
        <v>27.5</v>
      </c>
      <c r="J40" s="66">
        <v>55</v>
      </c>
      <c r="K40" s="50">
        <f t="shared" si="1"/>
        <v>0</v>
      </c>
    </row>
    <row r="41" spans="1:19">
      <c r="A41" s="65" t="s">
        <v>103</v>
      </c>
      <c r="B41" s="65" t="s">
        <v>99</v>
      </c>
      <c r="C41" s="119"/>
      <c r="D41" s="25"/>
      <c r="E41" s="25"/>
      <c r="F41" s="25"/>
      <c r="G41" s="25"/>
      <c r="H41" s="75">
        <f t="shared" ref="H41:H42" si="3">SUM(C41:G41)</f>
        <v>0</v>
      </c>
      <c r="I41" s="67">
        <f t="shared" ref="I41:I42" si="4">J41/2</f>
        <v>27.5</v>
      </c>
      <c r="J41" s="66">
        <v>55</v>
      </c>
      <c r="K41" s="50">
        <f t="shared" si="1"/>
        <v>0</v>
      </c>
    </row>
    <row r="42" spans="1:19">
      <c r="A42" s="65" t="s">
        <v>104</v>
      </c>
      <c r="B42" s="65" t="s">
        <v>100</v>
      </c>
      <c r="C42" s="119"/>
      <c r="D42" s="25"/>
      <c r="E42" s="25"/>
      <c r="F42" s="25"/>
      <c r="G42" s="25"/>
      <c r="H42" s="75">
        <f t="shared" si="3"/>
        <v>0</v>
      </c>
      <c r="I42" s="67">
        <f t="shared" si="4"/>
        <v>27.5</v>
      </c>
      <c r="J42" s="66">
        <v>55</v>
      </c>
      <c r="K42" s="50">
        <f t="shared" si="1"/>
        <v>0</v>
      </c>
    </row>
    <row r="43" spans="1:19" ht="12" customHeight="1" thickBot="1">
      <c r="C43" s="8"/>
      <c r="D43" s="8"/>
      <c r="E43" s="8"/>
      <c r="F43" s="8"/>
      <c r="G43" s="8"/>
      <c r="I43" s="194" t="s">
        <v>31</v>
      </c>
      <c r="J43" s="200"/>
      <c r="K43" s="51">
        <f>SUM(K23:K42)</f>
        <v>0</v>
      </c>
      <c r="L43" s="4"/>
      <c r="M43" s="4"/>
      <c r="N43" s="4"/>
      <c r="O43" s="4"/>
      <c r="P43" s="4"/>
      <c r="Q43" s="9"/>
      <c r="R43" s="9"/>
      <c r="S43" s="10"/>
    </row>
    <row r="44" spans="1:19" ht="12" customHeight="1" thickTop="1">
      <c r="C44" s="8"/>
      <c r="D44" s="8"/>
      <c r="E44" s="8"/>
      <c r="F44" s="8"/>
      <c r="G44" s="8"/>
      <c r="I44" s="63"/>
      <c r="J44" s="63"/>
      <c r="K44" s="64"/>
      <c r="L44" s="4"/>
      <c r="M44" s="4"/>
      <c r="N44" s="4"/>
      <c r="O44" s="4"/>
      <c r="P44" s="4"/>
      <c r="Q44" s="9"/>
      <c r="R44" s="9"/>
      <c r="S44" s="10"/>
    </row>
    <row r="45" spans="1:19" ht="12" customHeight="1">
      <c r="A45" s="215" t="s">
        <v>52</v>
      </c>
      <c r="B45" s="216"/>
      <c r="C45" s="44"/>
      <c r="D45" s="44"/>
      <c r="E45" s="44"/>
      <c r="F45" s="44"/>
      <c r="G45" s="44"/>
      <c r="H45" s="2"/>
      <c r="I45" s="2"/>
      <c r="J45" s="2"/>
      <c r="K45" s="2"/>
      <c r="L45" s="4"/>
      <c r="M45" s="4"/>
      <c r="N45" s="4"/>
      <c r="O45" s="4"/>
      <c r="P45" s="4"/>
      <c r="Q45" s="9"/>
      <c r="R45" s="9"/>
      <c r="S45" s="10"/>
    </row>
    <row r="46" spans="1:19" ht="12" customHeight="1">
      <c r="A46" s="45" t="s">
        <v>28</v>
      </c>
      <c r="B46" s="37" t="s">
        <v>21</v>
      </c>
      <c r="C46" s="37" t="s">
        <v>22</v>
      </c>
      <c r="D46" s="37" t="s">
        <v>23</v>
      </c>
      <c r="E46" s="37" t="s">
        <v>24</v>
      </c>
      <c r="F46" s="37" t="s">
        <v>25</v>
      </c>
      <c r="G46" s="37" t="s">
        <v>26</v>
      </c>
      <c r="H46" s="37" t="s">
        <v>16</v>
      </c>
      <c r="I46" s="57" t="s">
        <v>19</v>
      </c>
      <c r="J46" s="60" t="s">
        <v>20</v>
      </c>
      <c r="K46" s="57" t="s">
        <v>9</v>
      </c>
      <c r="L46" s="4"/>
      <c r="M46" s="4"/>
      <c r="N46" s="4"/>
      <c r="O46" s="4"/>
      <c r="P46" s="4"/>
      <c r="Q46" s="9"/>
      <c r="R46" s="9"/>
      <c r="S46" s="10"/>
    </row>
    <row r="47" spans="1:19" ht="12" customHeight="1">
      <c r="A47" s="43" t="s">
        <v>111</v>
      </c>
      <c r="B47" s="40" t="s">
        <v>107</v>
      </c>
      <c r="C47" s="105"/>
      <c r="D47" s="119"/>
      <c r="E47" s="130"/>
      <c r="F47" s="119"/>
      <c r="G47" s="131"/>
      <c r="H47" s="6">
        <f t="shared" ref="H47:H53" si="5">SUM(C47:G47)</f>
        <v>0</v>
      </c>
      <c r="I47" s="48">
        <f>J47/2</f>
        <v>44.5</v>
      </c>
      <c r="J47" s="52">
        <v>89</v>
      </c>
      <c r="K47" s="50">
        <f t="shared" ref="K47:K53" si="6">H47*I47</f>
        <v>0</v>
      </c>
      <c r="L47" s="4"/>
      <c r="M47" s="4"/>
      <c r="N47" s="4"/>
      <c r="O47" s="4"/>
      <c r="P47" s="4"/>
      <c r="Q47" s="9"/>
      <c r="R47" s="9"/>
      <c r="S47" s="10"/>
    </row>
    <row r="48" spans="1:19" ht="12" customHeight="1">
      <c r="A48" s="43" t="s">
        <v>111</v>
      </c>
      <c r="B48" s="40" t="s">
        <v>108</v>
      </c>
      <c r="C48" s="18"/>
      <c r="D48" s="132"/>
      <c r="E48" s="133"/>
      <c r="F48" s="132"/>
      <c r="G48" s="134"/>
      <c r="H48" s="6">
        <f t="shared" si="5"/>
        <v>0</v>
      </c>
      <c r="I48" s="48">
        <f t="shared" ref="I48:I54" si="7">J48/2</f>
        <v>44.5</v>
      </c>
      <c r="J48" s="52">
        <v>89</v>
      </c>
      <c r="K48" s="50">
        <f t="shared" si="6"/>
        <v>0</v>
      </c>
      <c r="L48" s="4"/>
      <c r="M48" s="4"/>
      <c r="N48" s="4"/>
      <c r="O48" s="4"/>
      <c r="P48" s="4"/>
      <c r="Q48" s="9"/>
      <c r="R48" s="9"/>
      <c r="S48" s="10"/>
    </row>
    <row r="49" spans="1:19" ht="12" customHeight="1">
      <c r="A49" s="43" t="s">
        <v>112</v>
      </c>
      <c r="B49" s="40" t="s">
        <v>109</v>
      </c>
      <c r="C49" s="18"/>
      <c r="D49" s="119"/>
      <c r="E49" s="133"/>
      <c r="F49" s="132"/>
      <c r="G49" s="119"/>
      <c r="H49" s="6">
        <f t="shared" si="5"/>
        <v>0</v>
      </c>
      <c r="I49" s="48">
        <f t="shared" si="7"/>
        <v>44.5</v>
      </c>
      <c r="J49" s="52">
        <v>89</v>
      </c>
      <c r="K49" s="50">
        <f t="shared" si="6"/>
        <v>0</v>
      </c>
      <c r="L49" s="4"/>
      <c r="M49" s="4"/>
      <c r="N49" s="4"/>
      <c r="O49" s="4"/>
      <c r="P49" s="4"/>
      <c r="Q49" s="9"/>
      <c r="R49" s="9"/>
      <c r="S49" s="10"/>
    </row>
    <row r="50" spans="1:19" ht="12" customHeight="1">
      <c r="A50" s="43" t="s">
        <v>113</v>
      </c>
      <c r="B50" s="40" t="s">
        <v>110</v>
      </c>
      <c r="C50" s="18"/>
      <c r="D50" s="132"/>
      <c r="E50" s="133"/>
      <c r="F50" s="132"/>
      <c r="G50" s="134"/>
      <c r="H50" s="6">
        <f t="shared" si="5"/>
        <v>0</v>
      </c>
      <c r="I50" s="48">
        <f t="shared" si="7"/>
        <v>44.5</v>
      </c>
      <c r="J50" s="52">
        <v>89</v>
      </c>
      <c r="K50" s="50">
        <f t="shared" si="6"/>
        <v>0</v>
      </c>
      <c r="L50" s="4"/>
      <c r="M50" s="4"/>
      <c r="N50" s="4"/>
      <c r="O50" s="4"/>
      <c r="P50" s="4"/>
      <c r="Q50" s="9"/>
      <c r="R50" s="9"/>
      <c r="S50" s="10"/>
    </row>
    <row r="51" spans="1:19" ht="12" customHeight="1">
      <c r="A51" s="43" t="s">
        <v>118</v>
      </c>
      <c r="B51" s="32" t="s">
        <v>114</v>
      </c>
      <c r="C51" s="112"/>
      <c r="D51" s="119"/>
      <c r="E51" s="112"/>
      <c r="F51" s="112"/>
      <c r="G51" s="112"/>
      <c r="H51" s="113">
        <f t="shared" si="5"/>
        <v>0</v>
      </c>
      <c r="I51" s="48">
        <f t="shared" si="7"/>
        <v>44.5</v>
      </c>
      <c r="J51" s="52">
        <v>89</v>
      </c>
      <c r="K51" s="50">
        <f t="shared" si="6"/>
        <v>0</v>
      </c>
      <c r="L51" s="107"/>
      <c r="M51" s="4"/>
      <c r="N51" s="4"/>
      <c r="O51" s="4"/>
      <c r="P51" s="4"/>
      <c r="Q51" s="9"/>
      <c r="R51" s="9"/>
      <c r="S51" s="10"/>
    </row>
    <row r="52" spans="1:19" ht="12" customHeight="1">
      <c r="A52" s="43" t="s">
        <v>119</v>
      </c>
      <c r="B52" s="32" t="s">
        <v>115</v>
      </c>
      <c r="C52" s="35"/>
      <c r="D52" s="119"/>
      <c r="E52" s="135"/>
      <c r="F52" s="135"/>
      <c r="G52" s="135"/>
      <c r="H52" s="25">
        <f t="shared" si="5"/>
        <v>0</v>
      </c>
      <c r="I52" s="48">
        <f t="shared" si="7"/>
        <v>44.5</v>
      </c>
      <c r="J52" s="52">
        <v>89</v>
      </c>
      <c r="K52" s="50">
        <f t="shared" si="6"/>
        <v>0</v>
      </c>
      <c r="L52" s="4"/>
      <c r="M52" s="4"/>
      <c r="N52" s="4"/>
      <c r="O52" s="4"/>
      <c r="P52" s="4"/>
      <c r="Q52" s="9"/>
      <c r="R52" s="9"/>
      <c r="S52" s="10"/>
    </row>
    <row r="53" spans="1:19" ht="12" customHeight="1">
      <c r="A53" s="43" t="s">
        <v>120</v>
      </c>
      <c r="B53" s="32" t="s">
        <v>116</v>
      </c>
      <c r="C53" s="25"/>
      <c r="D53" s="119"/>
      <c r="E53" s="118"/>
      <c r="F53" s="118"/>
      <c r="G53" s="118"/>
      <c r="H53" s="25">
        <f t="shared" si="5"/>
        <v>0</v>
      </c>
      <c r="I53" s="48">
        <f t="shared" si="7"/>
        <v>44.5</v>
      </c>
      <c r="J53" s="52">
        <v>89</v>
      </c>
      <c r="K53" s="50">
        <f t="shared" si="6"/>
        <v>0</v>
      </c>
      <c r="L53" s="4"/>
      <c r="M53" s="4"/>
      <c r="N53" s="4"/>
      <c r="O53" s="4"/>
      <c r="P53" s="4"/>
      <c r="Q53" s="9"/>
      <c r="R53" s="9"/>
      <c r="S53" s="10"/>
    </row>
    <row r="54" spans="1:19" ht="12" customHeight="1">
      <c r="A54" s="43" t="s">
        <v>121</v>
      </c>
      <c r="B54" s="32" t="s">
        <v>117</v>
      </c>
      <c r="C54" s="25"/>
      <c r="D54" s="75"/>
      <c r="E54" s="75"/>
      <c r="F54" s="75"/>
      <c r="G54" s="75"/>
      <c r="H54" s="75">
        <f t="shared" ref="H54:H61" si="8">SUM(C54:G54)</f>
        <v>0</v>
      </c>
      <c r="I54" s="48">
        <f t="shared" si="7"/>
        <v>44.5</v>
      </c>
      <c r="J54" s="52">
        <v>89</v>
      </c>
      <c r="K54" s="50">
        <f t="shared" ref="K54:K61" si="9">H54*I54</f>
        <v>0</v>
      </c>
      <c r="L54" s="4"/>
      <c r="M54" s="4"/>
      <c r="N54" s="4"/>
      <c r="O54" s="4"/>
      <c r="P54" s="4"/>
      <c r="Q54" s="9"/>
      <c r="R54" s="9"/>
      <c r="S54" s="10"/>
    </row>
    <row r="55" spans="1:19" ht="12" customHeight="1">
      <c r="A55" s="43" t="s">
        <v>125</v>
      </c>
      <c r="B55" s="32" t="s">
        <v>122</v>
      </c>
      <c r="C55" s="25"/>
      <c r="D55" s="25"/>
      <c r="E55" s="25"/>
      <c r="F55" s="25"/>
      <c r="G55" s="25"/>
      <c r="H55" s="75">
        <f t="shared" si="8"/>
        <v>0</v>
      </c>
      <c r="I55" s="48">
        <f>J55/2</f>
        <v>44.5</v>
      </c>
      <c r="J55" s="52">
        <v>89</v>
      </c>
      <c r="K55" s="50">
        <f t="shared" si="9"/>
        <v>0</v>
      </c>
      <c r="L55" s="4"/>
      <c r="M55" s="4"/>
      <c r="N55" s="4"/>
      <c r="O55" s="4"/>
      <c r="P55" s="4"/>
      <c r="Q55" s="9"/>
      <c r="R55" s="9"/>
      <c r="S55" s="10"/>
    </row>
    <row r="56" spans="1:19" ht="12" customHeight="1">
      <c r="A56" s="43" t="s">
        <v>126</v>
      </c>
      <c r="B56" s="32" t="s">
        <v>123</v>
      </c>
      <c r="C56" s="25"/>
      <c r="D56" s="25"/>
      <c r="E56" s="25"/>
      <c r="F56" s="25"/>
      <c r="G56" s="25"/>
      <c r="H56" s="75">
        <f t="shared" si="8"/>
        <v>0</v>
      </c>
      <c r="I56" s="67">
        <f t="shared" ref="I56:I61" si="10">J56/2</f>
        <v>44.5</v>
      </c>
      <c r="J56" s="66">
        <v>89</v>
      </c>
      <c r="K56" s="50">
        <f t="shared" si="9"/>
        <v>0</v>
      </c>
      <c r="L56" s="4"/>
      <c r="M56" s="4"/>
      <c r="N56" s="4"/>
      <c r="O56" s="4"/>
      <c r="P56" s="4"/>
      <c r="Q56" s="9"/>
      <c r="R56" s="9"/>
      <c r="S56" s="10"/>
    </row>
    <row r="57" spans="1:19" ht="12" customHeight="1">
      <c r="A57" s="43" t="s">
        <v>127</v>
      </c>
      <c r="B57" s="32" t="s">
        <v>124</v>
      </c>
      <c r="C57" s="25"/>
      <c r="D57" s="25"/>
      <c r="E57" s="25"/>
      <c r="F57" s="25"/>
      <c r="G57" s="25"/>
      <c r="H57" s="75">
        <f t="shared" si="8"/>
        <v>0</v>
      </c>
      <c r="I57" s="49">
        <f t="shared" si="10"/>
        <v>44.5</v>
      </c>
      <c r="J57" s="66">
        <v>89</v>
      </c>
      <c r="K57" s="50">
        <f t="shared" si="9"/>
        <v>0</v>
      </c>
      <c r="L57" s="4"/>
      <c r="M57" s="4"/>
      <c r="N57" s="4"/>
      <c r="O57" s="4"/>
      <c r="P57" s="4"/>
      <c r="Q57" s="9"/>
      <c r="R57" s="9"/>
      <c r="S57" s="10"/>
    </row>
    <row r="58" spans="1:19" ht="12" customHeight="1">
      <c r="A58" s="43" t="s">
        <v>132</v>
      </c>
      <c r="B58" s="32" t="s">
        <v>128</v>
      </c>
      <c r="C58" s="25"/>
      <c r="D58" s="75"/>
      <c r="E58" s="75"/>
      <c r="F58" s="75"/>
      <c r="G58" s="75"/>
      <c r="H58" s="75">
        <f t="shared" si="8"/>
        <v>0</v>
      </c>
      <c r="I58" s="48">
        <f t="shared" si="10"/>
        <v>32.5</v>
      </c>
      <c r="J58" s="52">
        <v>65</v>
      </c>
      <c r="K58" s="50">
        <f t="shared" si="9"/>
        <v>0</v>
      </c>
      <c r="L58" s="4"/>
      <c r="M58" s="4"/>
      <c r="N58" s="4"/>
      <c r="O58" s="4"/>
      <c r="P58" s="4"/>
      <c r="Q58" s="9"/>
      <c r="R58" s="9"/>
      <c r="S58" s="10"/>
    </row>
    <row r="59" spans="1:19" ht="12" customHeight="1">
      <c r="A59" s="43" t="s">
        <v>133</v>
      </c>
      <c r="B59" s="32" t="s">
        <v>129</v>
      </c>
      <c r="C59" s="25"/>
      <c r="D59" s="25"/>
      <c r="E59" s="25"/>
      <c r="F59" s="25"/>
      <c r="G59" s="25"/>
      <c r="H59" s="75">
        <f t="shared" si="8"/>
        <v>0</v>
      </c>
      <c r="I59" s="48">
        <f>J59/2</f>
        <v>32.5</v>
      </c>
      <c r="J59" s="52">
        <v>65</v>
      </c>
      <c r="K59" s="50">
        <f t="shared" si="9"/>
        <v>0</v>
      </c>
      <c r="L59" s="4"/>
      <c r="M59" s="4"/>
      <c r="N59" s="4"/>
      <c r="O59" s="4"/>
      <c r="P59" s="4"/>
      <c r="Q59" s="9"/>
      <c r="R59" s="9"/>
      <c r="S59" s="10"/>
    </row>
    <row r="60" spans="1:19" ht="12" customHeight="1">
      <c r="A60" s="43" t="s">
        <v>134</v>
      </c>
      <c r="B60" s="32" t="s">
        <v>130</v>
      </c>
      <c r="C60" s="25"/>
      <c r="D60" s="25"/>
      <c r="E60" s="25"/>
      <c r="F60" s="25"/>
      <c r="G60" s="25"/>
      <c r="H60" s="75">
        <f t="shared" si="8"/>
        <v>0</v>
      </c>
      <c r="I60" s="67">
        <f t="shared" si="10"/>
        <v>32.5</v>
      </c>
      <c r="J60" s="66">
        <v>65</v>
      </c>
      <c r="K60" s="50">
        <f t="shared" si="9"/>
        <v>0</v>
      </c>
      <c r="L60" s="4"/>
      <c r="M60" s="4"/>
      <c r="N60" s="4"/>
      <c r="O60" s="4"/>
      <c r="P60" s="4"/>
      <c r="Q60" s="9"/>
      <c r="R60" s="9"/>
      <c r="S60" s="10"/>
    </row>
    <row r="61" spans="1:19" ht="12" customHeight="1">
      <c r="A61" s="43" t="s">
        <v>135</v>
      </c>
      <c r="B61" s="32" t="s">
        <v>131</v>
      </c>
      <c r="C61" s="25"/>
      <c r="D61" s="25"/>
      <c r="E61" s="25"/>
      <c r="F61" s="25"/>
      <c r="G61" s="25"/>
      <c r="H61" s="75">
        <f t="shared" si="8"/>
        <v>0</v>
      </c>
      <c r="I61" s="49">
        <f t="shared" si="10"/>
        <v>32.5</v>
      </c>
      <c r="J61" s="66">
        <v>65</v>
      </c>
      <c r="K61" s="50">
        <f t="shared" si="9"/>
        <v>0</v>
      </c>
      <c r="L61" s="4"/>
      <c r="M61" s="4"/>
      <c r="N61" s="4"/>
      <c r="O61" s="4"/>
      <c r="P61" s="4"/>
      <c r="Q61" s="9"/>
      <c r="R61" s="9"/>
      <c r="S61" s="10"/>
    </row>
    <row r="62" spans="1:19" ht="12" customHeight="1" thickBot="1">
      <c r="C62" s="8"/>
      <c r="D62" s="8"/>
      <c r="E62" s="8"/>
      <c r="F62" s="8"/>
      <c r="G62" s="8"/>
      <c r="I62" s="194" t="s">
        <v>32</v>
      </c>
      <c r="J62" s="200"/>
      <c r="K62" s="51">
        <f>SUM(K47:K61)</f>
        <v>0</v>
      </c>
      <c r="L62" s="4"/>
      <c r="M62" s="4"/>
      <c r="N62" s="4"/>
      <c r="O62" s="4"/>
      <c r="P62" s="4"/>
      <c r="Q62" s="9"/>
      <c r="R62" s="9"/>
      <c r="S62" s="10"/>
    </row>
    <row r="63" spans="1:19" ht="12" customHeight="1" thickTop="1">
      <c r="C63" s="8"/>
      <c r="D63" s="8"/>
      <c r="E63" s="8"/>
      <c r="F63" s="8"/>
      <c r="G63" s="8"/>
      <c r="I63" s="63"/>
      <c r="J63" s="63"/>
      <c r="K63" s="64"/>
      <c r="L63" s="4"/>
      <c r="M63" s="4"/>
      <c r="N63" s="4"/>
      <c r="O63" s="4"/>
      <c r="P63" s="4"/>
      <c r="Q63" s="9"/>
      <c r="R63" s="9"/>
      <c r="S63" s="10"/>
    </row>
    <row r="64" spans="1:19" ht="12" customHeight="1">
      <c r="A64" s="215" t="s">
        <v>13</v>
      </c>
      <c r="B64" s="216"/>
      <c r="C64" s="46"/>
      <c r="D64" s="46"/>
      <c r="E64" s="46"/>
      <c r="F64" s="46"/>
      <c r="G64" s="46"/>
      <c r="H64" s="5"/>
      <c r="I64" s="5"/>
      <c r="J64" s="5"/>
      <c r="K64" s="5"/>
      <c r="L64" s="4"/>
      <c r="M64" s="4"/>
      <c r="N64" s="4"/>
      <c r="O64" s="4"/>
      <c r="P64" s="4"/>
      <c r="Q64" s="9"/>
      <c r="R64" s="9"/>
      <c r="S64" s="10"/>
    </row>
    <row r="65" spans="1:19" ht="12" customHeight="1">
      <c r="A65" s="45" t="s">
        <v>28</v>
      </c>
      <c r="B65" s="37" t="s">
        <v>0</v>
      </c>
      <c r="C65" s="37" t="s">
        <v>1</v>
      </c>
      <c r="D65" s="37" t="s">
        <v>2</v>
      </c>
      <c r="E65" s="37" t="s">
        <v>3</v>
      </c>
      <c r="F65" s="37" t="s">
        <v>4</v>
      </c>
      <c r="G65" s="37" t="s">
        <v>5</v>
      </c>
      <c r="H65" s="37" t="s">
        <v>6</v>
      </c>
      <c r="I65" s="57" t="s">
        <v>7</v>
      </c>
      <c r="J65" s="60" t="s">
        <v>8</v>
      </c>
      <c r="K65" s="57" t="s">
        <v>9</v>
      </c>
      <c r="L65" s="4"/>
      <c r="M65" s="4"/>
      <c r="N65" s="4"/>
      <c r="O65" s="4"/>
      <c r="P65" s="4"/>
      <c r="Q65" s="9"/>
      <c r="R65" s="9"/>
      <c r="S65" s="10"/>
    </row>
    <row r="66" spans="1:19" ht="12" customHeight="1">
      <c r="A66" s="43" t="s">
        <v>142</v>
      </c>
      <c r="B66" s="114" t="s">
        <v>136</v>
      </c>
      <c r="C66" s="119"/>
      <c r="D66" s="119"/>
      <c r="E66" s="119"/>
      <c r="F66" s="119"/>
      <c r="G66" s="119"/>
      <c r="H66" s="41">
        <f t="shared" ref="H66:H92" si="11">SUM(C66:G66)</f>
        <v>0</v>
      </c>
      <c r="I66" s="115">
        <f>J66/2</f>
        <v>17.5</v>
      </c>
      <c r="J66" s="116">
        <v>35</v>
      </c>
      <c r="K66" s="56">
        <f t="shared" ref="K66:K92" si="12">H66*I66</f>
        <v>0</v>
      </c>
      <c r="L66" s="107"/>
      <c r="M66" s="4"/>
      <c r="N66" s="4"/>
      <c r="O66" s="4"/>
      <c r="P66" s="4"/>
      <c r="Q66" s="9"/>
      <c r="R66" s="9"/>
      <c r="S66" s="10"/>
    </row>
    <row r="67" spans="1:19" ht="12" customHeight="1">
      <c r="A67" s="32" t="s">
        <v>143</v>
      </c>
      <c r="B67" s="42" t="s">
        <v>137</v>
      </c>
      <c r="C67" s="3"/>
      <c r="D67" s="3"/>
      <c r="E67" s="41"/>
      <c r="F67" s="41"/>
      <c r="G67" s="3"/>
      <c r="H67" s="3">
        <f t="shared" si="11"/>
        <v>0</v>
      </c>
      <c r="I67" s="115">
        <f t="shared" ref="I67:I92" si="13">J67/2</f>
        <v>17.5</v>
      </c>
      <c r="J67" s="52">
        <v>35</v>
      </c>
      <c r="K67" s="56">
        <f t="shared" si="12"/>
        <v>0</v>
      </c>
      <c r="L67" s="4"/>
      <c r="M67" s="4"/>
      <c r="N67" s="4"/>
      <c r="O67" s="4"/>
      <c r="P67" s="4"/>
      <c r="Q67" s="9"/>
      <c r="R67" s="9"/>
      <c r="S67" s="10"/>
    </row>
    <row r="68" spans="1:19" ht="12" customHeight="1">
      <c r="A68" s="32" t="s">
        <v>144</v>
      </c>
      <c r="B68" s="42" t="s">
        <v>138</v>
      </c>
      <c r="C68" s="41"/>
      <c r="D68" s="41"/>
      <c r="E68" s="41"/>
      <c r="F68" s="41"/>
      <c r="G68" s="41"/>
      <c r="H68" s="41">
        <f t="shared" si="11"/>
        <v>0</v>
      </c>
      <c r="I68" s="115">
        <f t="shared" si="13"/>
        <v>17.5</v>
      </c>
      <c r="J68" s="52">
        <v>35</v>
      </c>
      <c r="K68" s="56">
        <f t="shared" si="12"/>
        <v>0</v>
      </c>
      <c r="L68" s="107"/>
      <c r="M68" s="4"/>
      <c r="N68" s="4"/>
      <c r="O68" s="4"/>
      <c r="P68" s="4"/>
      <c r="Q68" s="9"/>
      <c r="R68" s="9"/>
      <c r="S68" s="10"/>
    </row>
    <row r="69" spans="1:19" ht="12" customHeight="1">
      <c r="A69" s="32" t="s">
        <v>145</v>
      </c>
      <c r="B69" s="42" t="s">
        <v>139</v>
      </c>
      <c r="C69" s="41"/>
      <c r="D69" s="41"/>
      <c r="E69" s="41"/>
      <c r="F69" s="41"/>
      <c r="G69" s="41"/>
      <c r="H69" s="41">
        <f t="shared" si="11"/>
        <v>0</v>
      </c>
      <c r="I69" s="115">
        <f t="shared" si="13"/>
        <v>17.5</v>
      </c>
      <c r="J69" s="52">
        <v>35</v>
      </c>
      <c r="K69" s="56">
        <f t="shared" si="12"/>
        <v>0</v>
      </c>
      <c r="L69" s="107"/>
      <c r="M69" s="4"/>
      <c r="N69" s="4"/>
      <c r="O69" s="4"/>
      <c r="P69" s="4"/>
      <c r="Q69" s="9"/>
      <c r="R69" s="9"/>
      <c r="S69" s="10"/>
    </row>
    <row r="70" spans="1:19" ht="12" customHeight="1">
      <c r="A70" s="32" t="s">
        <v>146</v>
      </c>
      <c r="B70" s="42" t="s">
        <v>140</v>
      </c>
      <c r="C70" s="41"/>
      <c r="D70" s="41"/>
      <c r="E70" s="41"/>
      <c r="F70" s="41"/>
      <c r="G70" s="41"/>
      <c r="H70" s="41">
        <f t="shared" si="11"/>
        <v>0</v>
      </c>
      <c r="I70" s="115">
        <f t="shared" si="13"/>
        <v>17.5</v>
      </c>
      <c r="J70" s="52">
        <v>35</v>
      </c>
      <c r="K70" s="56">
        <f t="shared" si="12"/>
        <v>0</v>
      </c>
      <c r="L70" s="107"/>
      <c r="M70" s="4"/>
      <c r="N70" s="4"/>
      <c r="O70" s="4"/>
      <c r="P70" s="4"/>
      <c r="Q70" s="9"/>
      <c r="R70" s="9"/>
      <c r="S70" s="10"/>
    </row>
    <row r="71" spans="1:19" ht="12" customHeight="1">
      <c r="A71" s="32" t="s">
        <v>147</v>
      </c>
      <c r="B71" s="42" t="s">
        <v>141</v>
      </c>
      <c r="C71" s="41"/>
      <c r="D71" s="41"/>
      <c r="E71" s="41"/>
      <c r="F71" s="41"/>
      <c r="G71" s="41"/>
      <c r="H71" s="41">
        <f t="shared" si="11"/>
        <v>0</v>
      </c>
      <c r="I71" s="115">
        <f t="shared" si="13"/>
        <v>17.5</v>
      </c>
      <c r="J71" s="52">
        <v>35</v>
      </c>
      <c r="K71" s="56">
        <f t="shared" si="12"/>
        <v>0</v>
      </c>
      <c r="L71" s="107"/>
      <c r="M71" s="4"/>
      <c r="N71" s="4"/>
      <c r="O71" s="4"/>
      <c r="P71" s="4"/>
      <c r="Q71" s="9"/>
      <c r="R71" s="9"/>
      <c r="S71" s="10"/>
    </row>
    <row r="72" spans="1:19" ht="12" customHeight="1">
      <c r="A72" s="65" t="s">
        <v>168</v>
      </c>
      <c r="B72" s="42" t="s">
        <v>148</v>
      </c>
      <c r="C72" s="41"/>
      <c r="D72" s="41"/>
      <c r="E72" s="41"/>
      <c r="F72" s="41"/>
      <c r="G72" s="41"/>
      <c r="H72" s="41">
        <f t="shared" si="11"/>
        <v>0</v>
      </c>
      <c r="I72" s="49">
        <f t="shared" si="13"/>
        <v>15</v>
      </c>
      <c r="J72" s="52">
        <v>30</v>
      </c>
      <c r="K72" s="56">
        <f t="shared" si="12"/>
        <v>0</v>
      </c>
      <c r="L72" s="107"/>
      <c r="M72" s="4"/>
      <c r="N72" s="4"/>
      <c r="O72" s="4"/>
      <c r="P72" s="4"/>
      <c r="Q72" s="9"/>
      <c r="R72" s="9"/>
      <c r="S72" s="10"/>
    </row>
    <row r="73" spans="1:19" ht="12" customHeight="1">
      <c r="A73" s="65" t="s">
        <v>169</v>
      </c>
      <c r="B73" s="33" t="s">
        <v>149</v>
      </c>
      <c r="C73" s="41"/>
      <c r="D73" s="80"/>
      <c r="E73" s="41"/>
      <c r="F73" s="41"/>
      <c r="G73" s="80"/>
      <c r="H73" s="23">
        <f t="shared" si="11"/>
        <v>0</v>
      </c>
      <c r="I73" s="49">
        <f t="shared" si="13"/>
        <v>15</v>
      </c>
      <c r="J73" s="52">
        <v>30</v>
      </c>
      <c r="K73" s="56">
        <f t="shared" si="12"/>
        <v>0</v>
      </c>
      <c r="L73" s="4"/>
      <c r="M73" s="4"/>
      <c r="N73" s="4"/>
      <c r="O73" s="4"/>
      <c r="P73" s="4"/>
      <c r="Q73" s="9"/>
      <c r="R73" s="9"/>
      <c r="S73" s="10"/>
    </row>
    <row r="74" spans="1:19" ht="12" customHeight="1">
      <c r="A74" s="65" t="s">
        <v>170</v>
      </c>
      <c r="B74" s="33" t="s">
        <v>150</v>
      </c>
      <c r="C74" s="80"/>
      <c r="D74" s="80"/>
      <c r="E74" s="41"/>
      <c r="F74" s="41"/>
      <c r="G74" s="41"/>
      <c r="H74" s="23">
        <f t="shared" si="11"/>
        <v>0</v>
      </c>
      <c r="I74" s="49">
        <f t="shared" si="13"/>
        <v>15</v>
      </c>
      <c r="J74" s="52">
        <v>30</v>
      </c>
      <c r="K74" s="56">
        <f t="shared" si="12"/>
        <v>0</v>
      </c>
      <c r="L74" s="4"/>
      <c r="M74" s="4"/>
      <c r="N74" s="4"/>
      <c r="O74" s="4"/>
      <c r="P74" s="4"/>
      <c r="Q74" s="9"/>
      <c r="R74" s="9"/>
      <c r="S74" s="10"/>
    </row>
    <row r="75" spans="1:19" ht="12" customHeight="1">
      <c r="A75" s="65" t="s">
        <v>171</v>
      </c>
      <c r="B75" s="33" t="s">
        <v>151</v>
      </c>
      <c r="C75" s="80"/>
      <c r="D75" s="80"/>
      <c r="E75" s="41"/>
      <c r="F75" s="41"/>
      <c r="G75" s="80"/>
      <c r="H75" s="23">
        <f t="shared" si="11"/>
        <v>0</v>
      </c>
      <c r="I75" s="49">
        <f t="shared" si="13"/>
        <v>15</v>
      </c>
      <c r="J75" s="52">
        <v>30</v>
      </c>
      <c r="K75" s="56">
        <f t="shared" si="12"/>
        <v>0</v>
      </c>
      <c r="L75" s="107"/>
      <c r="M75" s="4"/>
      <c r="N75" s="4"/>
      <c r="O75" s="4"/>
      <c r="P75" s="4"/>
      <c r="Q75" s="9"/>
      <c r="R75" s="9"/>
      <c r="S75" s="10"/>
    </row>
    <row r="76" spans="1:19" ht="12" customHeight="1">
      <c r="A76" s="65" t="s">
        <v>172</v>
      </c>
      <c r="B76" s="33" t="s">
        <v>154</v>
      </c>
      <c r="C76" s="80"/>
      <c r="D76" s="41"/>
      <c r="E76" s="41"/>
      <c r="F76" s="41"/>
      <c r="G76" s="80"/>
      <c r="H76" s="23">
        <f t="shared" si="11"/>
        <v>0</v>
      </c>
      <c r="I76" s="49">
        <f t="shared" si="13"/>
        <v>15</v>
      </c>
      <c r="J76" s="52">
        <v>30</v>
      </c>
      <c r="K76" s="56">
        <f t="shared" si="12"/>
        <v>0</v>
      </c>
      <c r="L76" s="4"/>
      <c r="M76" s="4"/>
      <c r="N76" s="4"/>
      <c r="O76" s="4"/>
      <c r="P76" s="4"/>
      <c r="Q76" s="9"/>
      <c r="R76" s="9"/>
      <c r="S76" s="10"/>
    </row>
    <row r="77" spans="1:19" ht="12" customHeight="1">
      <c r="A77" s="65" t="s">
        <v>173</v>
      </c>
      <c r="B77" s="32" t="s">
        <v>152</v>
      </c>
      <c r="C77" s="23"/>
      <c r="D77" s="41"/>
      <c r="E77" s="41"/>
      <c r="F77" s="41"/>
      <c r="G77" s="23"/>
      <c r="H77" s="23">
        <f t="shared" si="11"/>
        <v>0</v>
      </c>
      <c r="I77" s="49">
        <f t="shared" si="13"/>
        <v>15</v>
      </c>
      <c r="J77" s="52">
        <v>30</v>
      </c>
      <c r="K77" s="56">
        <f t="shared" si="12"/>
        <v>0</v>
      </c>
      <c r="L77" s="4"/>
      <c r="M77" s="4"/>
      <c r="N77" s="4"/>
      <c r="O77" s="4"/>
      <c r="P77" s="4"/>
      <c r="Q77" s="9"/>
      <c r="R77" s="9"/>
      <c r="S77" s="10"/>
    </row>
    <row r="78" spans="1:19" ht="12" customHeight="1">
      <c r="A78" s="65" t="s">
        <v>174</v>
      </c>
      <c r="B78" s="32" t="s">
        <v>155</v>
      </c>
      <c r="C78" s="23"/>
      <c r="D78" s="23"/>
      <c r="E78" s="41"/>
      <c r="F78" s="41"/>
      <c r="G78" s="23"/>
      <c r="H78" s="23">
        <f t="shared" si="11"/>
        <v>0</v>
      </c>
      <c r="I78" s="49">
        <f t="shared" si="13"/>
        <v>15</v>
      </c>
      <c r="J78" s="52">
        <v>30</v>
      </c>
      <c r="K78" s="56">
        <f t="shared" si="12"/>
        <v>0</v>
      </c>
      <c r="L78" s="4"/>
      <c r="M78" s="4"/>
      <c r="N78" s="4"/>
      <c r="O78" s="4"/>
      <c r="P78" s="4"/>
      <c r="Q78" s="9"/>
      <c r="R78" s="9"/>
      <c r="S78" s="10"/>
    </row>
    <row r="79" spans="1:19" ht="12" customHeight="1">
      <c r="A79" s="65" t="s">
        <v>175</v>
      </c>
      <c r="B79" s="32" t="s">
        <v>156</v>
      </c>
      <c r="C79" s="23"/>
      <c r="D79" s="23"/>
      <c r="E79" s="41"/>
      <c r="F79" s="41"/>
      <c r="G79" s="23"/>
      <c r="H79" s="23">
        <f t="shared" si="11"/>
        <v>0</v>
      </c>
      <c r="I79" s="49">
        <f t="shared" si="13"/>
        <v>15</v>
      </c>
      <c r="J79" s="52">
        <v>30</v>
      </c>
      <c r="K79" s="56">
        <f t="shared" si="12"/>
        <v>0</v>
      </c>
      <c r="L79" s="4"/>
      <c r="M79" s="4"/>
      <c r="N79" s="4"/>
      <c r="O79" s="4"/>
      <c r="P79" s="4"/>
      <c r="Q79" s="9"/>
      <c r="R79" s="9"/>
      <c r="S79" s="10"/>
    </row>
    <row r="80" spans="1:19" ht="12" customHeight="1">
      <c r="A80" s="65" t="s">
        <v>176</v>
      </c>
      <c r="B80" s="32" t="s">
        <v>157</v>
      </c>
      <c r="C80" s="23"/>
      <c r="D80" s="23"/>
      <c r="E80" s="41"/>
      <c r="F80" s="41"/>
      <c r="G80" s="23"/>
      <c r="H80" s="23">
        <f t="shared" si="11"/>
        <v>0</v>
      </c>
      <c r="I80" s="49">
        <f t="shared" si="13"/>
        <v>15</v>
      </c>
      <c r="J80" s="52">
        <v>30</v>
      </c>
      <c r="K80" s="56">
        <f t="shared" si="12"/>
        <v>0</v>
      </c>
      <c r="L80" s="4"/>
      <c r="M80" s="4"/>
      <c r="N80" s="4"/>
      <c r="O80" s="4"/>
      <c r="P80" s="4"/>
      <c r="Q80" s="9"/>
      <c r="R80" s="9"/>
      <c r="S80" s="10"/>
    </row>
    <row r="81" spans="1:19" ht="12" customHeight="1">
      <c r="A81" s="65" t="s">
        <v>177</v>
      </c>
      <c r="B81" s="33" t="s">
        <v>153</v>
      </c>
      <c r="C81" s="23"/>
      <c r="D81" s="23"/>
      <c r="E81" s="41"/>
      <c r="F81" s="41"/>
      <c r="G81" s="23"/>
      <c r="H81" s="23">
        <f t="shared" si="11"/>
        <v>0</v>
      </c>
      <c r="I81" s="49">
        <f t="shared" si="13"/>
        <v>15</v>
      </c>
      <c r="J81" s="52">
        <v>30</v>
      </c>
      <c r="K81" s="56">
        <f t="shared" si="12"/>
        <v>0</v>
      </c>
      <c r="L81" s="4"/>
      <c r="M81" s="4"/>
      <c r="N81" s="4"/>
      <c r="O81" s="4"/>
      <c r="P81" s="4"/>
      <c r="Q81" s="9"/>
      <c r="R81" s="9"/>
      <c r="S81" s="10"/>
    </row>
    <row r="82" spans="1:19" ht="12" customHeight="1">
      <c r="A82" s="65" t="s">
        <v>178</v>
      </c>
      <c r="B82" s="33" t="s">
        <v>158</v>
      </c>
      <c r="C82" s="23"/>
      <c r="D82" s="23"/>
      <c r="E82" s="41"/>
      <c r="F82" s="41"/>
      <c r="G82" s="23"/>
      <c r="H82" s="23">
        <f t="shared" si="11"/>
        <v>0</v>
      </c>
      <c r="I82" s="49">
        <f t="shared" si="13"/>
        <v>15</v>
      </c>
      <c r="J82" s="52">
        <v>30</v>
      </c>
      <c r="K82" s="56">
        <f t="shared" si="12"/>
        <v>0</v>
      </c>
      <c r="L82" s="4"/>
      <c r="M82" s="4"/>
      <c r="N82" s="4"/>
      <c r="O82" s="4"/>
      <c r="P82" s="4"/>
      <c r="Q82" s="9"/>
      <c r="R82" s="9"/>
      <c r="S82" s="10"/>
    </row>
    <row r="83" spans="1:19" ht="12" customHeight="1">
      <c r="A83" s="65" t="s">
        <v>179</v>
      </c>
      <c r="B83" s="32" t="s">
        <v>159</v>
      </c>
      <c r="C83" s="23"/>
      <c r="D83" s="23"/>
      <c r="E83" s="41"/>
      <c r="F83" s="41"/>
      <c r="G83" s="23"/>
      <c r="H83" s="23">
        <f t="shared" si="11"/>
        <v>0</v>
      </c>
      <c r="I83" s="49">
        <f t="shared" si="13"/>
        <v>15</v>
      </c>
      <c r="J83" s="52">
        <v>30</v>
      </c>
      <c r="K83" s="56">
        <f t="shared" si="12"/>
        <v>0</v>
      </c>
      <c r="L83" s="4"/>
      <c r="M83" s="4"/>
      <c r="N83" s="4"/>
      <c r="O83" s="4"/>
      <c r="P83" s="4"/>
      <c r="Q83" s="9"/>
      <c r="R83" s="9"/>
      <c r="S83" s="10"/>
    </row>
    <row r="84" spans="1:19" ht="12" customHeight="1">
      <c r="A84" s="65" t="s">
        <v>180</v>
      </c>
      <c r="B84" s="32" t="s">
        <v>160</v>
      </c>
      <c r="C84" s="23"/>
      <c r="D84" s="23"/>
      <c r="E84" s="41"/>
      <c r="F84" s="41"/>
      <c r="G84" s="23"/>
      <c r="H84" s="23">
        <f t="shared" si="11"/>
        <v>0</v>
      </c>
      <c r="I84" s="49">
        <f t="shared" si="13"/>
        <v>15</v>
      </c>
      <c r="J84" s="52">
        <v>30</v>
      </c>
      <c r="K84" s="56">
        <f t="shared" si="12"/>
        <v>0</v>
      </c>
      <c r="L84" s="4"/>
      <c r="M84" s="4"/>
      <c r="N84" s="4"/>
      <c r="O84" s="4"/>
      <c r="P84" s="4"/>
      <c r="Q84" s="9"/>
      <c r="R84" s="9"/>
      <c r="S84" s="10"/>
    </row>
    <row r="85" spans="1:19" ht="12" customHeight="1">
      <c r="A85" s="65" t="s">
        <v>181</v>
      </c>
      <c r="B85" s="32" t="s">
        <v>161</v>
      </c>
      <c r="C85" s="23"/>
      <c r="D85" s="23"/>
      <c r="E85" s="41"/>
      <c r="F85" s="41"/>
      <c r="G85" s="23"/>
      <c r="H85" s="23">
        <f t="shared" si="11"/>
        <v>0</v>
      </c>
      <c r="I85" s="49">
        <f t="shared" si="13"/>
        <v>15</v>
      </c>
      <c r="J85" s="52">
        <v>30</v>
      </c>
      <c r="K85" s="56">
        <f t="shared" si="12"/>
        <v>0</v>
      </c>
      <c r="L85" s="4"/>
      <c r="M85" s="4"/>
      <c r="N85" s="4"/>
      <c r="O85" s="4"/>
      <c r="P85" s="4"/>
      <c r="Q85" s="9"/>
      <c r="R85" s="9"/>
      <c r="S85" s="10"/>
    </row>
    <row r="86" spans="1:19" ht="12" customHeight="1">
      <c r="A86" s="65" t="s">
        <v>181</v>
      </c>
      <c r="B86" s="32" t="s">
        <v>162</v>
      </c>
      <c r="C86" s="23"/>
      <c r="D86" s="23"/>
      <c r="E86" s="41"/>
      <c r="F86" s="41"/>
      <c r="G86" s="23"/>
      <c r="H86" s="23">
        <f t="shared" si="11"/>
        <v>0</v>
      </c>
      <c r="I86" s="49">
        <f t="shared" si="13"/>
        <v>15</v>
      </c>
      <c r="J86" s="52">
        <v>30</v>
      </c>
      <c r="K86" s="56">
        <f t="shared" si="12"/>
        <v>0</v>
      </c>
      <c r="L86" s="4"/>
      <c r="M86" s="4"/>
      <c r="N86" s="4"/>
      <c r="O86" s="4"/>
      <c r="P86" s="4"/>
      <c r="Q86" s="9"/>
      <c r="R86" s="9"/>
      <c r="S86" s="10"/>
    </row>
    <row r="87" spans="1:19" ht="12" customHeight="1">
      <c r="A87" s="65" t="s">
        <v>182</v>
      </c>
      <c r="B87" s="32" t="s">
        <v>163</v>
      </c>
      <c r="C87" s="23"/>
      <c r="D87" s="23"/>
      <c r="E87" s="41"/>
      <c r="F87" s="41"/>
      <c r="G87" s="23"/>
      <c r="H87" s="23">
        <f t="shared" si="11"/>
        <v>0</v>
      </c>
      <c r="I87" s="49">
        <f t="shared" si="13"/>
        <v>15</v>
      </c>
      <c r="J87" s="52">
        <v>30</v>
      </c>
      <c r="K87" s="56">
        <f t="shared" si="12"/>
        <v>0</v>
      </c>
      <c r="L87" s="4"/>
      <c r="M87" s="4"/>
      <c r="N87" s="4"/>
      <c r="O87" s="4"/>
      <c r="P87" s="4"/>
      <c r="Q87" s="9"/>
      <c r="R87" s="9"/>
      <c r="S87" s="10"/>
    </row>
    <row r="88" spans="1:19" ht="12" customHeight="1">
      <c r="A88" s="65" t="s">
        <v>183</v>
      </c>
      <c r="B88" s="32" t="s">
        <v>148</v>
      </c>
      <c r="C88" s="23"/>
      <c r="D88" s="23"/>
      <c r="E88" s="41"/>
      <c r="F88" s="41"/>
      <c r="G88" s="23"/>
      <c r="H88" s="23">
        <f t="shared" si="11"/>
        <v>0</v>
      </c>
      <c r="I88" s="49">
        <f t="shared" si="13"/>
        <v>15</v>
      </c>
      <c r="J88" s="52">
        <v>30</v>
      </c>
      <c r="K88" s="56">
        <f t="shared" si="12"/>
        <v>0</v>
      </c>
      <c r="L88" s="4"/>
      <c r="M88" s="4"/>
      <c r="N88" s="4"/>
      <c r="O88" s="4"/>
      <c r="P88" s="4"/>
      <c r="Q88" s="9"/>
      <c r="R88" s="9"/>
      <c r="S88" s="10"/>
    </row>
    <row r="89" spans="1:19" ht="12" customHeight="1">
      <c r="A89" s="65" t="s">
        <v>184</v>
      </c>
      <c r="B89" s="33" t="s">
        <v>164</v>
      </c>
      <c r="C89" s="23"/>
      <c r="D89" s="41"/>
      <c r="E89" s="41"/>
      <c r="F89" s="41"/>
      <c r="G89" s="23"/>
      <c r="H89" s="23">
        <f t="shared" si="11"/>
        <v>0</v>
      </c>
      <c r="I89" s="49">
        <f t="shared" si="13"/>
        <v>15</v>
      </c>
      <c r="J89" s="52">
        <v>30</v>
      </c>
      <c r="K89" s="56">
        <f t="shared" si="12"/>
        <v>0</v>
      </c>
      <c r="L89" s="4"/>
      <c r="M89" s="4"/>
      <c r="N89" s="4"/>
      <c r="O89" s="4"/>
      <c r="P89" s="4"/>
      <c r="Q89" s="9"/>
      <c r="R89" s="9"/>
      <c r="S89" s="10"/>
    </row>
    <row r="90" spans="1:19" ht="12" customHeight="1">
      <c r="A90" s="65" t="s">
        <v>185</v>
      </c>
      <c r="B90" s="33" t="s">
        <v>165</v>
      </c>
      <c r="C90" s="80"/>
      <c r="D90" s="41"/>
      <c r="E90" s="41"/>
      <c r="F90" s="41"/>
      <c r="G90" s="80"/>
      <c r="H90" s="23">
        <f t="shared" si="11"/>
        <v>0</v>
      </c>
      <c r="I90" s="49">
        <f t="shared" si="13"/>
        <v>15</v>
      </c>
      <c r="J90" s="52">
        <v>30</v>
      </c>
      <c r="K90" s="56">
        <f t="shared" si="12"/>
        <v>0</v>
      </c>
      <c r="L90" s="107"/>
      <c r="M90" s="4"/>
      <c r="N90" s="4"/>
      <c r="O90" s="4"/>
      <c r="P90" s="4"/>
      <c r="Q90" s="9"/>
      <c r="R90" s="9"/>
      <c r="S90" s="10"/>
    </row>
    <row r="91" spans="1:19" ht="12" customHeight="1">
      <c r="A91" s="65" t="s">
        <v>186</v>
      </c>
      <c r="B91" s="32" t="s">
        <v>166</v>
      </c>
      <c r="C91" s="23"/>
      <c r="D91" s="23"/>
      <c r="E91" s="41"/>
      <c r="F91" s="41"/>
      <c r="G91" s="23"/>
      <c r="H91" s="23">
        <f t="shared" si="11"/>
        <v>0</v>
      </c>
      <c r="I91" s="49">
        <f t="shared" si="13"/>
        <v>15</v>
      </c>
      <c r="J91" s="52">
        <v>30</v>
      </c>
      <c r="K91" s="56">
        <f t="shared" si="12"/>
        <v>0</v>
      </c>
      <c r="L91" s="107"/>
      <c r="M91" s="4"/>
      <c r="N91" s="4"/>
      <c r="O91" s="4"/>
      <c r="P91" s="4"/>
      <c r="Q91" s="9"/>
      <c r="R91" s="9"/>
      <c r="S91" s="10"/>
    </row>
    <row r="92" spans="1:19" ht="12" customHeight="1">
      <c r="A92" s="65" t="s">
        <v>187</v>
      </c>
      <c r="B92" s="32" t="s">
        <v>167</v>
      </c>
      <c r="C92" s="23"/>
      <c r="D92" s="23"/>
      <c r="E92" s="41"/>
      <c r="F92" s="41"/>
      <c r="G92" s="23"/>
      <c r="H92" s="23">
        <f t="shared" si="11"/>
        <v>0</v>
      </c>
      <c r="I92" s="49">
        <f t="shared" si="13"/>
        <v>15</v>
      </c>
      <c r="J92" s="52">
        <v>30</v>
      </c>
      <c r="K92" s="56">
        <f t="shared" si="12"/>
        <v>0</v>
      </c>
      <c r="L92" s="107"/>
      <c r="M92" s="4"/>
      <c r="N92" s="4"/>
      <c r="O92" s="4"/>
      <c r="P92" s="4"/>
      <c r="Q92" s="9"/>
      <c r="R92" s="9"/>
      <c r="S92" s="10"/>
    </row>
    <row r="93" spans="1:19" ht="12" customHeight="1" thickBot="1">
      <c r="C93" s="8"/>
      <c r="D93" s="8"/>
      <c r="E93" s="8"/>
      <c r="F93" s="8"/>
      <c r="G93" s="8"/>
      <c r="H93" s="8"/>
      <c r="I93" s="201" t="s">
        <v>27</v>
      </c>
      <c r="J93" s="202"/>
      <c r="K93" s="51">
        <f>SUM(K66:K92)</f>
        <v>0</v>
      </c>
      <c r="L93" s="4"/>
      <c r="M93" s="4"/>
      <c r="N93" s="4"/>
      <c r="O93" s="4"/>
      <c r="P93" s="4"/>
      <c r="Q93" s="9"/>
      <c r="R93" s="9"/>
      <c r="S93" s="10"/>
    </row>
    <row r="94" spans="1:19" ht="12" customHeight="1" thickTop="1">
      <c r="C94" s="8"/>
      <c r="D94" s="8"/>
      <c r="E94" s="8"/>
      <c r="F94" s="8"/>
      <c r="G94" s="8"/>
      <c r="H94" s="8"/>
      <c r="I94" s="16"/>
      <c r="J94" s="16"/>
      <c r="K94" s="64"/>
      <c r="L94" s="4"/>
      <c r="M94" s="4"/>
      <c r="N94" s="4"/>
      <c r="O94" s="4"/>
      <c r="P94" s="4"/>
      <c r="Q94" s="9"/>
      <c r="R94" s="9"/>
      <c r="S94" s="10"/>
    </row>
    <row r="95" spans="1:19" ht="12" customHeight="1">
      <c r="A95" s="170" t="s">
        <v>33</v>
      </c>
      <c r="B95" s="171"/>
      <c r="C95" s="98"/>
      <c r="D95" s="98"/>
      <c r="E95" s="98"/>
      <c r="F95" s="98"/>
      <c r="G95" s="98"/>
      <c r="H95" s="98"/>
      <c r="I95" s="98"/>
      <c r="J95" s="98"/>
      <c r="K95" s="98"/>
      <c r="L95" s="4"/>
      <c r="M95" s="4"/>
      <c r="N95" s="4"/>
      <c r="O95" s="4"/>
      <c r="P95" s="4"/>
      <c r="Q95" s="9"/>
      <c r="R95" s="9"/>
      <c r="S95" s="10"/>
    </row>
    <row r="96" spans="1:19" ht="12" customHeight="1">
      <c r="A96" s="45" t="s">
        <v>28</v>
      </c>
      <c r="B96" s="37" t="s">
        <v>0</v>
      </c>
      <c r="C96" s="81" t="s">
        <v>34</v>
      </c>
      <c r="D96" s="81" t="s">
        <v>35</v>
      </c>
      <c r="E96" s="81" t="s">
        <v>36</v>
      </c>
      <c r="F96" s="81" t="s">
        <v>37</v>
      </c>
      <c r="G96" s="81" t="s">
        <v>38</v>
      </c>
      <c r="H96" s="81" t="s">
        <v>16</v>
      </c>
      <c r="I96" s="82" t="s">
        <v>19</v>
      </c>
      <c r="J96" s="83" t="s">
        <v>20</v>
      </c>
      <c r="K96" s="82" t="s">
        <v>18</v>
      </c>
      <c r="L96" s="4"/>
      <c r="M96" s="4"/>
      <c r="N96" s="4"/>
      <c r="O96" s="4"/>
      <c r="P96" s="4"/>
      <c r="Q96" s="9"/>
      <c r="R96" s="9"/>
      <c r="S96" s="10"/>
    </row>
    <row r="97" spans="1:19" ht="12" customHeight="1">
      <c r="A97" s="157" t="s">
        <v>192</v>
      </c>
      <c r="B97" s="168" t="s">
        <v>188</v>
      </c>
      <c r="C97" s="152"/>
      <c r="D97" s="152"/>
      <c r="E97" s="152"/>
      <c r="F97" s="152"/>
      <c r="G97" s="152"/>
      <c r="H97" s="178">
        <f>SUM((C97:G97),(C99:G99))</f>
        <v>0</v>
      </c>
      <c r="I97" s="159">
        <f>J97/2</f>
        <v>34.5</v>
      </c>
      <c r="J97" s="164">
        <v>69</v>
      </c>
      <c r="K97" s="159">
        <f>SUM(H97*I97)</f>
        <v>0</v>
      </c>
      <c r="L97" s="107"/>
      <c r="M97" s="4"/>
      <c r="N97" s="4"/>
      <c r="O97" s="4"/>
      <c r="P97" s="4"/>
      <c r="Q97" s="9"/>
      <c r="R97" s="9"/>
      <c r="S97" s="10"/>
    </row>
    <row r="98" spans="1:19" ht="12" customHeight="1">
      <c r="A98" s="157"/>
      <c r="B98" s="168"/>
      <c r="C98" s="136" t="s">
        <v>39</v>
      </c>
      <c r="D98" s="137" t="s">
        <v>40</v>
      </c>
      <c r="E98" s="138" t="s">
        <v>41</v>
      </c>
      <c r="F98" s="137" t="s">
        <v>42</v>
      </c>
      <c r="G98" s="138" t="s">
        <v>43</v>
      </c>
      <c r="H98" s="179"/>
      <c r="I98" s="162"/>
      <c r="J98" s="165"/>
      <c r="K98" s="162"/>
      <c r="L98" s="4"/>
      <c r="M98" s="4"/>
      <c r="N98" s="4"/>
      <c r="O98" s="4"/>
      <c r="P98" s="4"/>
      <c r="Q98" s="9"/>
      <c r="R98" s="9"/>
      <c r="S98" s="10"/>
    </row>
    <row r="99" spans="1:19" ht="12" customHeight="1">
      <c r="A99" s="158"/>
      <c r="B99" s="169"/>
      <c r="C99" s="152"/>
      <c r="D99" s="152"/>
      <c r="E99" s="152"/>
      <c r="F99" s="152"/>
      <c r="G99" s="152"/>
      <c r="H99" s="180"/>
      <c r="I99" s="163"/>
      <c r="J99" s="166"/>
      <c r="K99" s="163"/>
      <c r="L99" s="4"/>
      <c r="M99" s="4"/>
      <c r="N99" s="4"/>
      <c r="O99" s="4"/>
      <c r="P99" s="4"/>
      <c r="Q99" s="9"/>
      <c r="R99" s="9"/>
      <c r="S99" s="10"/>
    </row>
    <row r="100" spans="1:19" ht="12" customHeight="1">
      <c r="A100" s="157" t="s">
        <v>193</v>
      </c>
      <c r="B100" s="167" t="s">
        <v>189</v>
      </c>
      <c r="C100" s="139" t="s">
        <v>34</v>
      </c>
      <c r="D100" s="139" t="s">
        <v>35</v>
      </c>
      <c r="E100" s="139" t="s">
        <v>36</v>
      </c>
      <c r="F100" s="139" t="s">
        <v>37</v>
      </c>
      <c r="G100" s="139" t="s">
        <v>38</v>
      </c>
      <c r="H100" s="81" t="s">
        <v>16</v>
      </c>
      <c r="I100" s="82" t="s">
        <v>19</v>
      </c>
      <c r="J100" s="83" t="s">
        <v>20</v>
      </c>
      <c r="K100" s="82" t="s">
        <v>18</v>
      </c>
      <c r="L100" s="4"/>
      <c r="M100" s="4"/>
      <c r="N100" s="4"/>
      <c r="O100" s="4"/>
      <c r="P100" s="4"/>
      <c r="Q100" s="9"/>
      <c r="R100" s="9"/>
      <c r="S100" s="10"/>
    </row>
    <row r="101" spans="1:19" ht="12" customHeight="1">
      <c r="A101" s="157"/>
      <c r="B101" s="168"/>
      <c r="C101" s="93"/>
      <c r="D101" s="80"/>
      <c r="E101" s="140"/>
      <c r="F101" s="80"/>
      <c r="G101" s="140"/>
      <c r="H101" s="178">
        <f>SUM((C101:G101),(C103:G103))</f>
        <v>0</v>
      </c>
      <c r="I101" s="159">
        <f>J101/2</f>
        <v>34.5</v>
      </c>
      <c r="J101" s="164">
        <v>69</v>
      </c>
      <c r="K101" s="159">
        <f>SUM(H101*I101)</f>
        <v>0</v>
      </c>
      <c r="L101" s="4"/>
      <c r="M101" s="4"/>
      <c r="N101" s="4"/>
      <c r="O101" s="4"/>
      <c r="P101" s="4"/>
      <c r="Q101" s="9"/>
      <c r="R101" s="9"/>
      <c r="S101" s="10"/>
    </row>
    <row r="102" spans="1:19" ht="12" customHeight="1">
      <c r="A102" s="157"/>
      <c r="B102" s="168"/>
      <c r="C102" s="136" t="s">
        <v>39</v>
      </c>
      <c r="D102" s="137" t="s">
        <v>40</v>
      </c>
      <c r="E102" s="138" t="s">
        <v>41</v>
      </c>
      <c r="F102" s="137" t="s">
        <v>42</v>
      </c>
      <c r="G102" s="138" t="s">
        <v>43</v>
      </c>
      <c r="H102" s="179"/>
      <c r="I102" s="162"/>
      <c r="J102" s="165"/>
      <c r="K102" s="162"/>
      <c r="L102" s="4"/>
      <c r="M102" s="4"/>
      <c r="N102" s="4"/>
      <c r="O102" s="4"/>
      <c r="P102" s="4"/>
      <c r="Q102" s="9"/>
      <c r="R102" s="9"/>
      <c r="S102" s="10"/>
    </row>
    <row r="103" spans="1:19" ht="12" customHeight="1">
      <c r="A103" s="158"/>
      <c r="B103" s="169"/>
      <c r="C103" s="93"/>
      <c r="D103" s="80"/>
      <c r="E103" s="140"/>
      <c r="F103" s="80"/>
      <c r="G103" s="141"/>
      <c r="H103" s="180"/>
      <c r="I103" s="163"/>
      <c r="J103" s="166"/>
      <c r="K103" s="163"/>
      <c r="L103" s="4"/>
      <c r="M103" s="4"/>
      <c r="N103" s="4"/>
      <c r="O103" s="4"/>
      <c r="P103" s="4"/>
      <c r="Q103" s="9"/>
      <c r="R103" s="9"/>
      <c r="S103" s="10"/>
    </row>
    <row r="104" spans="1:19" ht="12" customHeight="1">
      <c r="A104" s="157" t="s">
        <v>194</v>
      </c>
      <c r="B104" s="167" t="s">
        <v>190</v>
      </c>
      <c r="C104" s="139" t="s">
        <v>34</v>
      </c>
      <c r="D104" s="139" t="s">
        <v>35</v>
      </c>
      <c r="E104" s="139" t="s">
        <v>36</v>
      </c>
      <c r="F104" s="139" t="s">
        <v>37</v>
      </c>
      <c r="G104" s="139" t="s">
        <v>38</v>
      </c>
      <c r="H104" s="81" t="s">
        <v>16</v>
      </c>
      <c r="I104" s="82" t="s">
        <v>19</v>
      </c>
      <c r="J104" s="83" t="s">
        <v>20</v>
      </c>
      <c r="K104" s="82" t="s">
        <v>18</v>
      </c>
      <c r="L104" s="4"/>
      <c r="M104" s="4"/>
      <c r="N104" s="4"/>
      <c r="O104" s="4"/>
      <c r="P104" s="4"/>
      <c r="Q104" s="9"/>
      <c r="R104" s="9"/>
      <c r="S104" s="10"/>
    </row>
    <row r="105" spans="1:19" ht="12" customHeight="1">
      <c r="A105" s="157"/>
      <c r="B105" s="168"/>
      <c r="C105" s="142"/>
      <c r="D105" s="41"/>
      <c r="E105" s="143"/>
      <c r="F105" s="41"/>
      <c r="G105" s="144"/>
      <c r="H105" s="178">
        <f>SUM((C105:G105),(C107:G107))</f>
        <v>0</v>
      </c>
      <c r="I105" s="159">
        <f>J105/2</f>
        <v>34.5</v>
      </c>
      <c r="J105" s="164">
        <v>69</v>
      </c>
      <c r="K105" s="159">
        <f>SUM(H105*I105)</f>
        <v>0</v>
      </c>
      <c r="L105" s="107"/>
      <c r="M105" s="4"/>
      <c r="N105" s="4"/>
      <c r="O105" s="4"/>
      <c r="P105" s="4"/>
      <c r="Q105" s="9"/>
      <c r="R105" s="9"/>
      <c r="S105" s="10"/>
    </row>
    <row r="106" spans="1:19" ht="12" customHeight="1">
      <c r="A106" s="157"/>
      <c r="B106" s="168"/>
      <c r="C106" s="136" t="s">
        <v>39</v>
      </c>
      <c r="D106" s="137" t="s">
        <v>40</v>
      </c>
      <c r="E106" s="138" t="s">
        <v>41</v>
      </c>
      <c r="F106" s="137" t="s">
        <v>42</v>
      </c>
      <c r="G106" s="138" t="s">
        <v>43</v>
      </c>
      <c r="H106" s="179"/>
      <c r="I106" s="162"/>
      <c r="J106" s="165"/>
      <c r="K106" s="162"/>
      <c r="L106" s="4"/>
      <c r="M106" s="4"/>
      <c r="N106" s="4"/>
      <c r="O106" s="4"/>
      <c r="P106" s="4"/>
      <c r="Q106" s="9"/>
      <c r="R106" s="9"/>
      <c r="S106" s="10"/>
    </row>
    <row r="107" spans="1:19" ht="12" customHeight="1">
      <c r="A107" s="158"/>
      <c r="B107" s="169"/>
      <c r="C107" s="142"/>
      <c r="D107" s="145"/>
      <c r="E107" s="143"/>
      <c r="F107" s="145"/>
      <c r="G107" s="144"/>
      <c r="H107" s="180"/>
      <c r="I107" s="163"/>
      <c r="J107" s="166"/>
      <c r="K107" s="163"/>
      <c r="L107" s="4"/>
      <c r="M107" s="4"/>
      <c r="N107" s="4"/>
      <c r="O107" s="4"/>
      <c r="P107" s="4"/>
      <c r="Q107" s="9"/>
      <c r="R107" s="9"/>
      <c r="S107" s="10"/>
    </row>
    <row r="108" spans="1:19" ht="12" customHeight="1">
      <c r="A108" s="157" t="s">
        <v>195</v>
      </c>
      <c r="B108" s="167" t="s">
        <v>191</v>
      </c>
      <c r="C108" s="139" t="s">
        <v>34</v>
      </c>
      <c r="D108" s="139" t="s">
        <v>35</v>
      </c>
      <c r="E108" s="139" t="s">
        <v>36</v>
      </c>
      <c r="F108" s="139" t="s">
        <v>37</v>
      </c>
      <c r="G108" s="139" t="s">
        <v>38</v>
      </c>
      <c r="H108" s="81" t="s">
        <v>16</v>
      </c>
      <c r="I108" s="82" t="s">
        <v>19</v>
      </c>
      <c r="J108" s="83" t="s">
        <v>20</v>
      </c>
      <c r="K108" s="82" t="s">
        <v>18</v>
      </c>
      <c r="L108" s="4"/>
      <c r="M108" s="4"/>
      <c r="N108" s="4"/>
      <c r="O108" s="4"/>
      <c r="P108" s="4"/>
      <c r="Q108" s="9"/>
      <c r="R108" s="9"/>
      <c r="S108" s="10"/>
    </row>
    <row r="109" spans="1:19" ht="12" customHeight="1">
      <c r="A109" s="157"/>
      <c r="B109" s="168"/>
      <c r="C109" s="142"/>
      <c r="D109" s="41"/>
      <c r="E109" s="143"/>
      <c r="F109" s="41"/>
      <c r="G109" s="144"/>
      <c r="H109" s="178">
        <f>SUM((C109:G109),(C111:G111))</f>
        <v>0</v>
      </c>
      <c r="I109" s="159">
        <f>J109/2</f>
        <v>34.5</v>
      </c>
      <c r="J109" s="164">
        <v>69</v>
      </c>
      <c r="K109" s="159">
        <f>SUM(H109*I109)</f>
        <v>0</v>
      </c>
      <c r="L109" s="4"/>
      <c r="M109" s="4"/>
      <c r="N109" s="4"/>
      <c r="O109" s="4"/>
      <c r="P109" s="4"/>
      <c r="Q109" s="9"/>
      <c r="R109" s="9"/>
      <c r="S109" s="10"/>
    </row>
    <row r="110" spans="1:19" ht="12" customHeight="1">
      <c r="A110" s="157"/>
      <c r="B110" s="168"/>
      <c r="C110" s="136" t="s">
        <v>39</v>
      </c>
      <c r="D110" s="137" t="s">
        <v>40</v>
      </c>
      <c r="E110" s="138" t="s">
        <v>41</v>
      </c>
      <c r="F110" s="137" t="s">
        <v>42</v>
      </c>
      <c r="G110" s="138" t="s">
        <v>43</v>
      </c>
      <c r="H110" s="179"/>
      <c r="I110" s="162"/>
      <c r="J110" s="165"/>
      <c r="K110" s="162"/>
      <c r="L110" s="4"/>
      <c r="M110" s="4"/>
      <c r="N110" s="4"/>
      <c r="O110" s="4"/>
      <c r="P110" s="4"/>
      <c r="Q110" s="9"/>
      <c r="R110" s="9"/>
      <c r="S110" s="10"/>
    </row>
    <row r="111" spans="1:19" ht="12" customHeight="1">
      <c r="A111" s="158"/>
      <c r="B111" s="169"/>
      <c r="C111" s="142"/>
      <c r="D111" s="145"/>
      <c r="E111" s="143"/>
      <c r="F111" s="145"/>
      <c r="G111" s="144"/>
      <c r="H111" s="180"/>
      <c r="I111" s="163"/>
      <c r="J111" s="166"/>
      <c r="K111" s="163"/>
      <c r="L111" s="4"/>
      <c r="M111" s="4"/>
      <c r="N111" s="4"/>
      <c r="O111" s="4"/>
      <c r="P111" s="4"/>
      <c r="Q111" s="9"/>
      <c r="R111" s="9"/>
      <c r="S111" s="10"/>
    </row>
    <row r="112" spans="1:19" ht="12" customHeight="1">
      <c r="A112" s="156" t="s">
        <v>199</v>
      </c>
      <c r="B112" s="167" t="s">
        <v>196</v>
      </c>
      <c r="C112" s="139" t="s">
        <v>34</v>
      </c>
      <c r="D112" s="139" t="s">
        <v>35</v>
      </c>
      <c r="E112" s="139" t="s">
        <v>36</v>
      </c>
      <c r="F112" s="139" t="s">
        <v>37</v>
      </c>
      <c r="G112" s="139" t="s">
        <v>38</v>
      </c>
      <c r="H112" s="81" t="s">
        <v>16</v>
      </c>
      <c r="I112" s="82" t="s">
        <v>19</v>
      </c>
      <c r="J112" s="83" t="s">
        <v>20</v>
      </c>
      <c r="K112" s="82" t="s">
        <v>18</v>
      </c>
      <c r="L112" s="4"/>
      <c r="M112" s="4"/>
      <c r="N112" s="4"/>
      <c r="O112" s="4"/>
      <c r="P112" s="4"/>
      <c r="Q112" s="9"/>
      <c r="R112" s="9"/>
      <c r="S112" s="10"/>
    </row>
    <row r="113" spans="1:19" ht="12" customHeight="1">
      <c r="A113" s="157"/>
      <c r="B113" s="168"/>
      <c r="C113" s="93"/>
      <c r="D113" s="80"/>
      <c r="E113" s="140"/>
      <c r="F113" s="80"/>
      <c r="G113" s="140"/>
      <c r="H113" s="178">
        <f>SUM((C113:G113),(C115:G115))</f>
        <v>0</v>
      </c>
      <c r="I113" s="159">
        <f>J113/2</f>
        <v>34.5</v>
      </c>
      <c r="J113" s="164">
        <v>69</v>
      </c>
      <c r="K113" s="159">
        <f>SUM(H113*I113)</f>
        <v>0</v>
      </c>
      <c r="L113" s="4"/>
      <c r="M113" s="4"/>
      <c r="N113" s="4"/>
      <c r="O113" s="4"/>
      <c r="P113" s="4"/>
      <c r="Q113" s="9"/>
      <c r="R113" s="9"/>
      <c r="S113" s="10"/>
    </row>
    <row r="114" spans="1:19" ht="12" customHeight="1">
      <c r="A114" s="157"/>
      <c r="B114" s="168"/>
      <c r="C114" s="136" t="s">
        <v>39</v>
      </c>
      <c r="D114" s="137" t="s">
        <v>40</v>
      </c>
      <c r="E114" s="138" t="s">
        <v>41</v>
      </c>
      <c r="F114" s="137" t="s">
        <v>42</v>
      </c>
      <c r="G114" s="138" t="s">
        <v>43</v>
      </c>
      <c r="H114" s="179"/>
      <c r="I114" s="162"/>
      <c r="J114" s="165"/>
      <c r="K114" s="162"/>
      <c r="L114" s="4"/>
      <c r="M114" s="4"/>
      <c r="N114" s="4"/>
      <c r="O114" s="4"/>
      <c r="P114" s="4"/>
      <c r="Q114" s="9"/>
      <c r="R114" s="9"/>
      <c r="S114" s="10"/>
    </row>
    <row r="115" spans="1:19" ht="12" customHeight="1">
      <c r="A115" s="158"/>
      <c r="B115" s="169"/>
      <c r="C115" s="124"/>
      <c r="D115" s="23"/>
      <c r="E115" s="125"/>
      <c r="F115" s="23"/>
      <c r="G115" s="126"/>
      <c r="H115" s="180"/>
      <c r="I115" s="163"/>
      <c r="J115" s="166"/>
      <c r="K115" s="163"/>
      <c r="L115" s="4"/>
      <c r="M115" s="4"/>
      <c r="N115" s="4"/>
      <c r="O115" s="4"/>
      <c r="P115" s="4"/>
      <c r="Q115" s="9"/>
      <c r="R115" s="9"/>
      <c r="S115" s="10"/>
    </row>
    <row r="116" spans="1:19" ht="12" customHeight="1">
      <c r="A116" s="156" t="s">
        <v>200</v>
      </c>
      <c r="B116" s="167" t="s">
        <v>197</v>
      </c>
      <c r="C116" s="139" t="s">
        <v>34</v>
      </c>
      <c r="D116" s="139" t="s">
        <v>35</v>
      </c>
      <c r="E116" s="139" t="s">
        <v>36</v>
      </c>
      <c r="F116" s="139" t="s">
        <v>37</v>
      </c>
      <c r="G116" s="139" t="s">
        <v>38</v>
      </c>
      <c r="H116" s="81" t="s">
        <v>16</v>
      </c>
      <c r="I116" s="82" t="s">
        <v>19</v>
      </c>
      <c r="J116" s="83" t="s">
        <v>20</v>
      </c>
      <c r="K116" s="82" t="s">
        <v>18</v>
      </c>
      <c r="L116" s="4"/>
      <c r="M116" s="4"/>
      <c r="N116" s="4"/>
      <c r="O116" s="4"/>
      <c r="P116" s="4"/>
      <c r="Q116" s="9"/>
      <c r="R116" s="9"/>
      <c r="S116" s="10"/>
    </row>
    <row r="117" spans="1:19" ht="12" customHeight="1">
      <c r="A117" s="157"/>
      <c r="B117" s="168"/>
      <c r="C117" s="142"/>
      <c r="D117" s="41"/>
      <c r="E117" s="143"/>
      <c r="F117" s="41"/>
      <c r="G117" s="144"/>
      <c r="H117" s="178">
        <f>SUM((C117:G117),(C119:G119))</f>
        <v>0</v>
      </c>
      <c r="I117" s="159">
        <f>J117/2</f>
        <v>34.5</v>
      </c>
      <c r="J117" s="164">
        <v>69</v>
      </c>
      <c r="K117" s="159">
        <f>SUM(H117*I117)</f>
        <v>0</v>
      </c>
      <c r="L117" s="4"/>
      <c r="M117" s="4"/>
      <c r="N117" s="4"/>
      <c r="O117" s="4"/>
      <c r="P117" s="4"/>
      <c r="Q117" s="9"/>
      <c r="R117" s="9"/>
      <c r="S117" s="10"/>
    </row>
    <row r="118" spans="1:19" ht="12" customHeight="1">
      <c r="A118" s="157"/>
      <c r="B118" s="168"/>
      <c r="C118" s="136" t="s">
        <v>39</v>
      </c>
      <c r="D118" s="137" t="s">
        <v>40</v>
      </c>
      <c r="E118" s="138" t="s">
        <v>41</v>
      </c>
      <c r="F118" s="137" t="s">
        <v>42</v>
      </c>
      <c r="G118" s="138" t="s">
        <v>43</v>
      </c>
      <c r="H118" s="179"/>
      <c r="I118" s="162"/>
      <c r="J118" s="165"/>
      <c r="K118" s="162"/>
      <c r="L118" s="4"/>
      <c r="M118" s="4"/>
      <c r="N118" s="4"/>
      <c r="O118" s="4"/>
      <c r="P118" s="4"/>
      <c r="Q118" s="9"/>
      <c r="R118" s="9"/>
      <c r="S118" s="10"/>
    </row>
    <row r="119" spans="1:19" ht="12" customHeight="1">
      <c r="A119" s="158"/>
      <c r="B119" s="169"/>
      <c r="C119" s="142"/>
      <c r="D119" s="145"/>
      <c r="E119" s="143"/>
      <c r="F119" s="145"/>
      <c r="G119" s="144"/>
      <c r="H119" s="180"/>
      <c r="I119" s="163"/>
      <c r="J119" s="166"/>
      <c r="K119" s="163"/>
      <c r="L119" s="4"/>
      <c r="M119" s="4"/>
      <c r="N119" s="4"/>
      <c r="O119" s="4"/>
      <c r="P119" s="4"/>
      <c r="Q119" s="9"/>
      <c r="R119" s="9"/>
      <c r="S119" s="10"/>
    </row>
    <row r="120" spans="1:19" ht="12" customHeight="1">
      <c r="A120" s="156" t="s">
        <v>201</v>
      </c>
      <c r="B120" s="167" t="s">
        <v>198</v>
      </c>
      <c r="C120" s="139" t="s">
        <v>34</v>
      </c>
      <c r="D120" s="139" t="s">
        <v>35</v>
      </c>
      <c r="E120" s="139" t="s">
        <v>36</v>
      </c>
      <c r="F120" s="139" t="s">
        <v>37</v>
      </c>
      <c r="G120" s="139" t="s">
        <v>38</v>
      </c>
      <c r="H120" s="81" t="s">
        <v>16</v>
      </c>
      <c r="I120" s="82" t="s">
        <v>19</v>
      </c>
      <c r="J120" s="83" t="s">
        <v>20</v>
      </c>
      <c r="K120" s="82" t="s">
        <v>18</v>
      </c>
      <c r="L120" s="4"/>
      <c r="M120" s="4"/>
      <c r="N120" s="4"/>
      <c r="O120" s="4"/>
      <c r="P120" s="4"/>
      <c r="Q120" s="9"/>
      <c r="R120" s="9"/>
      <c r="S120" s="10"/>
    </row>
    <row r="121" spans="1:19" ht="12" customHeight="1">
      <c r="A121" s="157"/>
      <c r="B121" s="168"/>
      <c r="C121" s="93"/>
      <c r="D121" s="80"/>
      <c r="E121" s="140"/>
      <c r="F121" s="80"/>
      <c r="G121" s="140"/>
      <c r="H121" s="178">
        <f>SUM((C121:G121),(C123:G123))</f>
        <v>0</v>
      </c>
      <c r="I121" s="159">
        <f>J121/2</f>
        <v>34.5</v>
      </c>
      <c r="J121" s="164">
        <v>69</v>
      </c>
      <c r="K121" s="159">
        <f>SUM(H121*I121)</f>
        <v>0</v>
      </c>
      <c r="L121" s="4"/>
      <c r="M121" s="4"/>
      <c r="N121" s="4"/>
      <c r="O121" s="4"/>
      <c r="P121" s="4"/>
      <c r="Q121" s="9"/>
      <c r="R121" s="9"/>
      <c r="S121" s="10"/>
    </row>
    <row r="122" spans="1:19" ht="12" customHeight="1">
      <c r="A122" s="157"/>
      <c r="B122" s="168"/>
      <c r="C122" s="136" t="s">
        <v>39</v>
      </c>
      <c r="D122" s="137" t="s">
        <v>40</v>
      </c>
      <c r="E122" s="138" t="s">
        <v>41</v>
      </c>
      <c r="F122" s="137" t="s">
        <v>42</v>
      </c>
      <c r="G122" s="138" t="s">
        <v>43</v>
      </c>
      <c r="H122" s="179"/>
      <c r="I122" s="162"/>
      <c r="J122" s="165"/>
      <c r="K122" s="162"/>
      <c r="L122" s="4"/>
      <c r="M122" s="4"/>
      <c r="N122" s="4"/>
      <c r="O122" s="4"/>
      <c r="P122" s="4"/>
      <c r="Q122" s="9"/>
      <c r="R122" s="9"/>
      <c r="S122" s="10"/>
    </row>
    <row r="123" spans="1:19" ht="12" customHeight="1">
      <c r="A123" s="158"/>
      <c r="B123" s="169"/>
      <c r="C123" s="124"/>
      <c r="D123" s="23"/>
      <c r="E123" s="125"/>
      <c r="F123" s="23"/>
      <c r="G123" s="126"/>
      <c r="H123" s="180"/>
      <c r="I123" s="163"/>
      <c r="J123" s="166"/>
      <c r="K123" s="163"/>
      <c r="L123" s="4"/>
      <c r="M123" s="4"/>
      <c r="N123" s="4"/>
      <c r="O123" s="4"/>
      <c r="P123" s="4"/>
      <c r="Q123" s="9"/>
      <c r="R123" s="9"/>
      <c r="S123" s="10"/>
    </row>
    <row r="124" spans="1:19" ht="12" customHeight="1">
      <c r="A124" s="156" t="s">
        <v>205</v>
      </c>
      <c r="B124" s="167" t="s">
        <v>202</v>
      </c>
      <c r="C124" s="81" t="s">
        <v>34</v>
      </c>
      <c r="D124" s="81" t="s">
        <v>35</v>
      </c>
      <c r="E124" s="81" t="s">
        <v>36</v>
      </c>
      <c r="F124" s="81" t="s">
        <v>37</v>
      </c>
      <c r="G124" s="81" t="s">
        <v>38</v>
      </c>
      <c r="H124" s="81" t="s">
        <v>16</v>
      </c>
      <c r="I124" s="82" t="s">
        <v>19</v>
      </c>
      <c r="J124" s="83" t="s">
        <v>20</v>
      </c>
      <c r="K124" s="82" t="s">
        <v>18</v>
      </c>
      <c r="L124" s="4"/>
      <c r="M124" s="4"/>
      <c r="N124" s="4"/>
      <c r="O124" s="4"/>
      <c r="P124" s="4"/>
      <c r="Q124" s="9"/>
      <c r="R124" s="9"/>
      <c r="S124" s="10"/>
    </row>
    <row r="125" spans="1:19" ht="12" customHeight="1">
      <c r="A125" s="157"/>
      <c r="B125" s="168"/>
      <c r="C125" s="124"/>
      <c r="D125" s="23"/>
      <c r="E125" s="125"/>
      <c r="F125" s="23"/>
      <c r="G125" s="125"/>
      <c r="H125" s="178">
        <f>SUM((C125:G125),(C127:G127))</f>
        <v>0</v>
      </c>
      <c r="I125" s="159">
        <v>32.5</v>
      </c>
      <c r="J125" s="164">
        <v>65</v>
      </c>
      <c r="K125" s="159">
        <f>SUM(H125*I125)</f>
        <v>0</v>
      </c>
      <c r="L125" s="4"/>
      <c r="M125" s="4"/>
      <c r="N125" s="4"/>
      <c r="O125" s="4"/>
      <c r="P125" s="4"/>
      <c r="Q125" s="9"/>
      <c r="R125" s="9"/>
      <c r="S125" s="10"/>
    </row>
    <row r="126" spans="1:19" ht="12" customHeight="1">
      <c r="A126" s="157"/>
      <c r="B126" s="168"/>
      <c r="C126" s="77" t="s">
        <v>39</v>
      </c>
      <c r="D126" s="78" t="s">
        <v>40</v>
      </c>
      <c r="E126" s="79" t="s">
        <v>41</v>
      </c>
      <c r="F126" s="78" t="s">
        <v>42</v>
      </c>
      <c r="G126" s="79" t="s">
        <v>43</v>
      </c>
      <c r="H126" s="179"/>
      <c r="I126" s="162"/>
      <c r="J126" s="165"/>
      <c r="K126" s="162"/>
      <c r="L126" s="4"/>
      <c r="M126" s="4"/>
      <c r="N126" s="4"/>
      <c r="O126" s="4"/>
      <c r="P126" s="4"/>
      <c r="Q126" s="9"/>
      <c r="R126" s="9"/>
      <c r="S126" s="10"/>
    </row>
    <row r="127" spans="1:19" ht="12" customHeight="1">
      <c r="A127" s="157"/>
      <c r="B127" s="169"/>
      <c r="C127" s="124"/>
      <c r="D127" s="23"/>
      <c r="E127" s="125"/>
      <c r="F127" s="23"/>
      <c r="G127" s="126"/>
      <c r="H127" s="180"/>
      <c r="I127" s="163"/>
      <c r="J127" s="166"/>
      <c r="K127" s="163"/>
      <c r="L127" s="4"/>
      <c r="M127" s="4"/>
      <c r="N127" s="4"/>
      <c r="O127" s="4"/>
      <c r="P127" s="4"/>
      <c r="Q127" s="9"/>
      <c r="R127" s="9"/>
      <c r="S127" s="10"/>
    </row>
    <row r="128" spans="1:19" ht="12" customHeight="1">
      <c r="A128" s="156" t="s">
        <v>206</v>
      </c>
      <c r="B128" s="167" t="s">
        <v>203</v>
      </c>
      <c r="C128" s="81" t="s">
        <v>34</v>
      </c>
      <c r="D128" s="81" t="s">
        <v>35</v>
      </c>
      <c r="E128" s="81" t="s">
        <v>36</v>
      </c>
      <c r="F128" s="81" t="s">
        <v>37</v>
      </c>
      <c r="G128" s="81" t="s">
        <v>38</v>
      </c>
      <c r="H128" s="81" t="s">
        <v>16</v>
      </c>
      <c r="I128" s="82" t="s">
        <v>19</v>
      </c>
      <c r="J128" s="83" t="s">
        <v>20</v>
      </c>
      <c r="K128" s="82" t="s">
        <v>18</v>
      </c>
      <c r="L128" s="4"/>
      <c r="M128" s="4"/>
      <c r="N128" s="4"/>
      <c r="O128" s="4"/>
      <c r="P128" s="4"/>
      <c r="Q128" s="9"/>
      <c r="R128" s="9"/>
      <c r="S128" s="10"/>
    </row>
    <row r="129" spans="1:19" ht="12" customHeight="1">
      <c r="A129" s="157"/>
      <c r="B129" s="168"/>
      <c r="C129" s="124"/>
      <c r="D129" s="23"/>
      <c r="E129" s="125"/>
      <c r="F129" s="23"/>
      <c r="G129" s="125"/>
      <c r="H129" s="178">
        <f>SUM((C129:G129),(C131:G131))</f>
        <v>0</v>
      </c>
      <c r="I129" s="159">
        <v>32.5</v>
      </c>
      <c r="J129" s="164">
        <v>65</v>
      </c>
      <c r="K129" s="159">
        <f>SUM(H129*I129)</f>
        <v>0</v>
      </c>
      <c r="L129" s="4"/>
      <c r="M129" s="4"/>
      <c r="N129" s="4"/>
      <c r="O129" s="4"/>
      <c r="P129" s="4"/>
      <c r="Q129" s="9"/>
      <c r="R129" s="9"/>
      <c r="S129" s="10"/>
    </row>
    <row r="130" spans="1:19" ht="12" customHeight="1">
      <c r="A130" s="157"/>
      <c r="B130" s="168"/>
      <c r="C130" s="77" t="s">
        <v>39</v>
      </c>
      <c r="D130" s="78" t="s">
        <v>40</v>
      </c>
      <c r="E130" s="79" t="s">
        <v>41</v>
      </c>
      <c r="F130" s="78" t="s">
        <v>42</v>
      </c>
      <c r="G130" s="79" t="s">
        <v>43</v>
      </c>
      <c r="H130" s="179"/>
      <c r="I130" s="162"/>
      <c r="J130" s="165"/>
      <c r="K130" s="162"/>
      <c r="L130" s="4"/>
      <c r="M130" s="4"/>
      <c r="N130" s="4"/>
      <c r="O130" s="4"/>
      <c r="P130" s="4"/>
      <c r="Q130" s="9"/>
      <c r="R130" s="9"/>
      <c r="S130" s="10"/>
    </row>
    <row r="131" spans="1:19" ht="12" customHeight="1">
      <c r="A131" s="157"/>
      <c r="B131" s="169"/>
      <c r="C131" s="124"/>
      <c r="D131" s="23"/>
      <c r="E131" s="125"/>
      <c r="F131" s="23"/>
      <c r="G131" s="126"/>
      <c r="H131" s="180"/>
      <c r="I131" s="163"/>
      <c r="J131" s="166"/>
      <c r="K131" s="163"/>
      <c r="L131" s="4"/>
      <c r="M131" s="4"/>
      <c r="N131" s="4"/>
      <c r="O131" s="4"/>
      <c r="P131" s="4"/>
      <c r="Q131" s="9"/>
      <c r="R131" s="9"/>
      <c r="S131" s="10"/>
    </row>
    <row r="132" spans="1:19" ht="12" customHeight="1">
      <c r="A132" s="156" t="s">
        <v>207</v>
      </c>
      <c r="B132" s="167" t="s">
        <v>204</v>
      </c>
      <c r="C132" s="81" t="s">
        <v>34</v>
      </c>
      <c r="D132" s="81" t="s">
        <v>35</v>
      </c>
      <c r="E132" s="81" t="s">
        <v>36</v>
      </c>
      <c r="F132" s="81" t="s">
        <v>37</v>
      </c>
      <c r="G132" s="81" t="s">
        <v>38</v>
      </c>
      <c r="H132" s="81" t="s">
        <v>16</v>
      </c>
      <c r="I132" s="82" t="s">
        <v>19</v>
      </c>
      <c r="J132" s="83" t="s">
        <v>20</v>
      </c>
      <c r="K132" s="82" t="s">
        <v>18</v>
      </c>
      <c r="L132" s="4"/>
      <c r="M132" s="4"/>
      <c r="N132" s="4"/>
      <c r="O132" s="4"/>
      <c r="P132" s="4"/>
      <c r="Q132" s="9"/>
      <c r="R132" s="9"/>
      <c r="S132" s="10"/>
    </row>
    <row r="133" spans="1:19" ht="12" customHeight="1">
      <c r="A133" s="157"/>
      <c r="B133" s="168"/>
      <c r="C133" s="124"/>
      <c r="D133" s="23"/>
      <c r="E133" s="125"/>
      <c r="F133" s="23"/>
      <c r="G133" s="125"/>
      <c r="H133" s="178">
        <f>SUM((C133:G133),(C135:G135))</f>
        <v>0</v>
      </c>
      <c r="I133" s="159">
        <f>J133/2</f>
        <v>32.5</v>
      </c>
      <c r="J133" s="164">
        <v>65</v>
      </c>
      <c r="K133" s="159">
        <f>SUM(H133*I133)</f>
        <v>0</v>
      </c>
      <c r="L133" s="4"/>
      <c r="M133" s="4"/>
      <c r="N133" s="4"/>
      <c r="O133" s="4"/>
      <c r="P133" s="4"/>
      <c r="Q133" s="9"/>
      <c r="R133" s="9"/>
      <c r="S133" s="10"/>
    </row>
    <row r="134" spans="1:19" ht="12" customHeight="1">
      <c r="A134" s="157"/>
      <c r="B134" s="168"/>
      <c r="C134" s="77" t="s">
        <v>39</v>
      </c>
      <c r="D134" s="78" t="s">
        <v>40</v>
      </c>
      <c r="E134" s="79" t="s">
        <v>41</v>
      </c>
      <c r="F134" s="78" t="s">
        <v>42</v>
      </c>
      <c r="G134" s="79" t="s">
        <v>43</v>
      </c>
      <c r="H134" s="179"/>
      <c r="I134" s="162"/>
      <c r="J134" s="165"/>
      <c r="K134" s="162"/>
      <c r="L134" s="4"/>
      <c r="M134" s="4"/>
      <c r="N134" s="4"/>
      <c r="O134" s="4"/>
      <c r="P134" s="4"/>
      <c r="Q134" s="9"/>
      <c r="R134" s="9"/>
      <c r="S134" s="10"/>
    </row>
    <row r="135" spans="1:19" ht="12" customHeight="1">
      <c r="A135" s="157"/>
      <c r="B135" s="169"/>
      <c r="C135" s="124"/>
      <c r="D135" s="23"/>
      <c r="E135" s="125"/>
      <c r="F135" s="23"/>
      <c r="G135" s="126"/>
      <c r="H135" s="180"/>
      <c r="I135" s="163"/>
      <c r="J135" s="166"/>
      <c r="K135" s="163"/>
      <c r="L135" s="4"/>
      <c r="M135" s="4"/>
      <c r="N135" s="4"/>
      <c r="O135" s="4"/>
      <c r="P135" s="4"/>
      <c r="Q135" s="9"/>
      <c r="R135" s="9"/>
      <c r="S135" s="10"/>
    </row>
    <row r="136" spans="1:19" ht="12" customHeight="1">
      <c r="A136" s="156" t="s">
        <v>209</v>
      </c>
      <c r="B136" s="167" t="s">
        <v>46</v>
      </c>
      <c r="C136" s="81" t="s">
        <v>34</v>
      </c>
      <c r="D136" s="81" t="s">
        <v>35</v>
      </c>
      <c r="E136" s="81" t="s">
        <v>36</v>
      </c>
      <c r="F136" s="81" t="s">
        <v>37</v>
      </c>
      <c r="G136" s="81" t="s">
        <v>38</v>
      </c>
      <c r="H136" s="81" t="s">
        <v>16</v>
      </c>
      <c r="I136" s="82" t="s">
        <v>19</v>
      </c>
      <c r="J136" s="83" t="s">
        <v>20</v>
      </c>
      <c r="K136" s="82" t="s">
        <v>18</v>
      </c>
      <c r="L136" s="4"/>
      <c r="M136" s="4"/>
      <c r="N136" s="4"/>
      <c r="O136" s="4"/>
      <c r="P136" s="4"/>
      <c r="Q136" s="9"/>
      <c r="R136" s="9"/>
      <c r="S136" s="10"/>
    </row>
    <row r="137" spans="1:19" ht="12" customHeight="1">
      <c r="A137" s="157"/>
      <c r="B137" s="168"/>
      <c r="C137" s="124"/>
      <c r="D137" s="23"/>
      <c r="E137" s="140"/>
      <c r="F137" s="23"/>
      <c r="G137" s="125"/>
      <c r="H137" s="178">
        <f>SUM((C137:G137),(C139:G139))</f>
        <v>0</v>
      </c>
      <c r="I137" s="159">
        <v>32.5</v>
      </c>
      <c r="J137" s="164">
        <v>65</v>
      </c>
      <c r="K137" s="159">
        <f>SUM(H137*I137)</f>
        <v>0</v>
      </c>
      <c r="L137" s="4"/>
      <c r="M137" s="4"/>
      <c r="N137" s="4"/>
      <c r="O137" s="4"/>
      <c r="P137" s="4"/>
      <c r="Q137" s="9"/>
      <c r="R137" s="9"/>
      <c r="S137" s="10"/>
    </row>
    <row r="138" spans="1:19" ht="12" customHeight="1">
      <c r="A138" s="157"/>
      <c r="B138" s="168"/>
      <c r="C138" s="77" t="s">
        <v>39</v>
      </c>
      <c r="D138" s="78" t="s">
        <v>40</v>
      </c>
      <c r="E138" s="79" t="s">
        <v>41</v>
      </c>
      <c r="F138" s="78" t="s">
        <v>42</v>
      </c>
      <c r="G138" s="79" t="s">
        <v>43</v>
      </c>
      <c r="H138" s="179"/>
      <c r="I138" s="162"/>
      <c r="J138" s="165"/>
      <c r="K138" s="162"/>
      <c r="L138" s="4"/>
      <c r="M138" s="4"/>
      <c r="N138" s="4"/>
      <c r="O138" s="4"/>
      <c r="P138" s="4"/>
      <c r="Q138" s="9"/>
      <c r="R138" s="9"/>
      <c r="S138" s="10"/>
    </row>
    <row r="139" spans="1:19" ht="12" customHeight="1">
      <c r="A139" s="157"/>
      <c r="B139" s="169"/>
      <c r="C139" s="124"/>
      <c r="D139" s="23"/>
      <c r="E139" s="125"/>
      <c r="F139" s="23"/>
      <c r="G139" s="126"/>
      <c r="H139" s="180"/>
      <c r="I139" s="163"/>
      <c r="J139" s="166"/>
      <c r="K139" s="163"/>
      <c r="L139" s="4"/>
      <c r="M139" s="4"/>
      <c r="N139" s="4"/>
      <c r="O139" s="4"/>
      <c r="P139" s="4"/>
      <c r="Q139" s="9"/>
      <c r="R139" s="9"/>
      <c r="S139" s="10"/>
    </row>
    <row r="140" spans="1:19" ht="12" customHeight="1">
      <c r="A140" s="156" t="s">
        <v>210</v>
      </c>
      <c r="B140" s="167" t="s">
        <v>208</v>
      </c>
      <c r="C140" s="81" t="s">
        <v>34</v>
      </c>
      <c r="D140" s="81" t="s">
        <v>35</v>
      </c>
      <c r="E140" s="81" t="s">
        <v>36</v>
      </c>
      <c r="F140" s="81" t="s">
        <v>37</v>
      </c>
      <c r="G140" s="81" t="s">
        <v>38</v>
      </c>
      <c r="H140" s="81" t="s">
        <v>16</v>
      </c>
      <c r="I140" s="82" t="s">
        <v>19</v>
      </c>
      <c r="J140" s="83" t="s">
        <v>20</v>
      </c>
      <c r="K140" s="82" t="s">
        <v>18</v>
      </c>
      <c r="L140" s="4"/>
      <c r="M140" s="4"/>
      <c r="N140" s="4"/>
      <c r="O140" s="4"/>
      <c r="P140" s="4"/>
      <c r="Q140" s="9"/>
      <c r="R140" s="9"/>
      <c r="S140" s="10"/>
    </row>
    <row r="141" spans="1:19" ht="12" customHeight="1">
      <c r="A141" s="157"/>
      <c r="B141" s="168"/>
      <c r="C141" s="124"/>
      <c r="D141" s="23"/>
      <c r="E141" s="140"/>
      <c r="F141" s="23"/>
      <c r="G141" s="125"/>
      <c r="H141" s="178">
        <f>SUM((C141:G141),(C143:G143))</f>
        <v>0</v>
      </c>
      <c r="I141" s="159">
        <v>32.5</v>
      </c>
      <c r="J141" s="164">
        <v>65</v>
      </c>
      <c r="K141" s="159">
        <f>SUM(H141*I141)</f>
        <v>0</v>
      </c>
      <c r="L141" s="4"/>
      <c r="M141" s="4"/>
      <c r="N141" s="4"/>
      <c r="O141" s="4"/>
      <c r="P141" s="4"/>
      <c r="Q141" s="9"/>
      <c r="R141" s="9"/>
      <c r="S141" s="10"/>
    </row>
    <row r="142" spans="1:19" ht="12" customHeight="1">
      <c r="A142" s="157"/>
      <c r="B142" s="168"/>
      <c r="C142" s="77" t="s">
        <v>39</v>
      </c>
      <c r="D142" s="78" t="s">
        <v>40</v>
      </c>
      <c r="E142" s="79" t="s">
        <v>41</v>
      </c>
      <c r="F142" s="78" t="s">
        <v>42</v>
      </c>
      <c r="G142" s="79" t="s">
        <v>43</v>
      </c>
      <c r="H142" s="179"/>
      <c r="I142" s="162"/>
      <c r="J142" s="165"/>
      <c r="K142" s="162"/>
      <c r="L142" s="4"/>
      <c r="M142" s="4"/>
      <c r="N142" s="4"/>
      <c r="O142" s="4"/>
      <c r="P142" s="4"/>
      <c r="Q142" s="9"/>
      <c r="R142" s="9"/>
      <c r="S142" s="10"/>
    </row>
    <row r="143" spans="1:19" ht="12" customHeight="1">
      <c r="A143" s="157"/>
      <c r="B143" s="169"/>
      <c r="C143" s="124"/>
      <c r="D143" s="23"/>
      <c r="E143" s="125"/>
      <c r="F143" s="23"/>
      <c r="G143" s="126"/>
      <c r="H143" s="180"/>
      <c r="I143" s="163"/>
      <c r="J143" s="166"/>
      <c r="K143" s="163"/>
      <c r="L143" s="4"/>
      <c r="M143" s="4"/>
      <c r="N143" s="4"/>
      <c r="O143" s="4"/>
      <c r="P143" s="4"/>
      <c r="Q143" s="9"/>
      <c r="R143" s="9"/>
      <c r="S143" s="10"/>
    </row>
    <row r="144" spans="1:19" ht="12" customHeight="1">
      <c r="A144" s="156" t="s">
        <v>211</v>
      </c>
      <c r="B144" s="167" t="s">
        <v>45</v>
      </c>
      <c r="C144" s="81" t="s">
        <v>34</v>
      </c>
      <c r="D144" s="81" t="s">
        <v>35</v>
      </c>
      <c r="E144" s="81" t="s">
        <v>36</v>
      </c>
      <c r="F144" s="81" t="s">
        <v>37</v>
      </c>
      <c r="G144" s="81" t="s">
        <v>38</v>
      </c>
      <c r="H144" s="81" t="s">
        <v>16</v>
      </c>
      <c r="I144" s="82" t="s">
        <v>19</v>
      </c>
      <c r="J144" s="83" t="s">
        <v>20</v>
      </c>
      <c r="K144" s="82" t="s">
        <v>18</v>
      </c>
      <c r="L144" s="4"/>
      <c r="M144" s="4"/>
      <c r="N144" s="4"/>
      <c r="O144" s="4"/>
      <c r="P144" s="4"/>
      <c r="Q144" s="9"/>
      <c r="R144" s="9"/>
      <c r="S144" s="10"/>
    </row>
    <row r="145" spans="1:19" ht="12" customHeight="1">
      <c r="A145" s="157"/>
      <c r="B145" s="168"/>
      <c r="C145" s="124"/>
      <c r="D145" s="23"/>
      <c r="E145" s="140"/>
      <c r="F145" s="23"/>
      <c r="G145" s="125"/>
      <c r="H145" s="178">
        <f>SUM((C145:G145),(C147:G147))</f>
        <v>0</v>
      </c>
      <c r="I145" s="159">
        <v>32.5</v>
      </c>
      <c r="J145" s="164">
        <v>65</v>
      </c>
      <c r="K145" s="159">
        <f>SUM(H145*I145)</f>
        <v>0</v>
      </c>
      <c r="L145" s="4"/>
      <c r="M145" s="4"/>
      <c r="N145" s="4"/>
      <c r="O145" s="4"/>
      <c r="P145" s="4"/>
      <c r="Q145" s="9"/>
      <c r="R145" s="9"/>
      <c r="S145" s="10"/>
    </row>
    <row r="146" spans="1:19" ht="12" customHeight="1">
      <c r="A146" s="157"/>
      <c r="B146" s="168"/>
      <c r="C146" s="77" t="s">
        <v>39</v>
      </c>
      <c r="D146" s="78" t="s">
        <v>40</v>
      </c>
      <c r="E146" s="79" t="s">
        <v>41</v>
      </c>
      <c r="F146" s="78" t="s">
        <v>42</v>
      </c>
      <c r="G146" s="79" t="s">
        <v>43</v>
      </c>
      <c r="H146" s="179"/>
      <c r="I146" s="162"/>
      <c r="J146" s="165"/>
      <c r="K146" s="162"/>
      <c r="L146" s="4"/>
      <c r="M146" s="4"/>
      <c r="N146" s="4"/>
      <c r="O146" s="4"/>
      <c r="P146" s="4"/>
      <c r="Q146" s="9"/>
      <c r="R146" s="9"/>
      <c r="S146" s="10"/>
    </row>
    <row r="147" spans="1:19" ht="12" customHeight="1">
      <c r="A147" s="158"/>
      <c r="B147" s="169"/>
      <c r="C147" s="124"/>
      <c r="D147" s="23"/>
      <c r="E147" s="125"/>
      <c r="F147" s="23"/>
      <c r="G147" s="126"/>
      <c r="H147" s="180"/>
      <c r="I147" s="163"/>
      <c r="J147" s="166"/>
      <c r="K147" s="163"/>
      <c r="L147" s="4"/>
      <c r="M147" s="4"/>
      <c r="N147" s="4"/>
      <c r="O147" s="4"/>
      <c r="P147" s="4"/>
      <c r="Q147" s="9"/>
      <c r="R147" s="9"/>
      <c r="S147" s="10"/>
    </row>
    <row r="148" spans="1:19" ht="12" customHeight="1" thickBot="1">
      <c r="A148" s="84"/>
      <c r="B148" s="85"/>
      <c r="C148" s="76"/>
      <c r="D148" s="76"/>
      <c r="E148" s="76"/>
      <c r="F148" s="76"/>
      <c r="G148" s="76"/>
      <c r="H148" s="86"/>
      <c r="I148" s="128" t="s">
        <v>44</v>
      </c>
      <c r="J148" s="127"/>
      <c r="K148" s="87">
        <f>SUM(K97,K101,K105,K109,K113,K117,K121,K125,K129,K133,K137,K141,K145)</f>
        <v>0</v>
      </c>
      <c r="L148" s="4"/>
      <c r="M148" s="4"/>
      <c r="N148" s="4"/>
      <c r="O148" s="4"/>
      <c r="P148" s="4"/>
      <c r="Q148" s="9"/>
      <c r="R148" s="9"/>
      <c r="S148" s="10"/>
    </row>
    <row r="149" spans="1:19" ht="12" customHeight="1" thickTop="1">
      <c r="C149" s="8"/>
      <c r="D149" s="8"/>
      <c r="E149" s="8"/>
      <c r="F149" s="8"/>
      <c r="G149" s="8"/>
      <c r="H149" s="8"/>
      <c r="I149" s="16"/>
      <c r="J149" s="16"/>
      <c r="K149" s="64"/>
      <c r="L149" s="4"/>
      <c r="M149" s="4"/>
      <c r="N149" s="4"/>
      <c r="O149" s="4"/>
      <c r="P149" s="4"/>
      <c r="Q149" s="9"/>
      <c r="R149" s="9"/>
      <c r="S149" s="10"/>
    </row>
    <row r="150" spans="1:19" ht="12" customHeight="1">
      <c r="A150" s="170" t="s">
        <v>47</v>
      </c>
      <c r="B150" s="171"/>
      <c r="C150" s="76"/>
      <c r="D150" s="76"/>
      <c r="E150" s="76"/>
      <c r="F150" s="76"/>
      <c r="G150" s="76"/>
      <c r="H150" s="76"/>
      <c r="I150" s="21"/>
      <c r="J150" s="21"/>
      <c r="K150" s="88"/>
      <c r="L150" s="4"/>
      <c r="M150" s="4"/>
      <c r="N150" s="4"/>
      <c r="O150" s="4"/>
      <c r="P150" s="4"/>
      <c r="Q150" s="9"/>
      <c r="R150" s="9"/>
      <c r="S150" s="10"/>
    </row>
    <row r="151" spans="1:19" ht="12" customHeight="1">
      <c r="A151" s="45" t="s">
        <v>28</v>
      </c>
      <c r="B151" s="38" t="s">
        <v>21</v>
      </c>
      <c r="C151" s="38" t="s">
        <v>34</v>
      </c>
      <c r="D151" s="38" t="s">
        <v>35</v>
      </c>
      <c r="E151" s="38" t="s">
        <v>36</v>
      </c>
      <c r="F151" s="38" t="s">
        <v>37</v>
      </c>
      <c r="G151" s="38" t="s">
        <v>38</v>
      </c>
      <c r="H151" s="38" t="s">
        <v>16</v>
      </c>
      <c r="I151" s="58" t="s">
        <v>19</v>
      </c>
      <c r="J151" s="61" t="s">
        <v>20</v>
      </c>
      <c r="K151" s="58" t="s">
        <v>18</v>
      </c>
      <c r="L151" s="4"/>
      <c r="M151" s="4"/>
      <c r="N151" s="4"/>
      <c r="O151" s="4"/>
      <c r="P151" s="4"/>
      <c r="Q151" s="9"/>
      <c r="R151" s="9"/>
      <c r="S151" s="10"/>
    </row>
    <row r="152" spans="1:19" ht="12" customHeight="1">
      <c r="A152" s="156" t="s">
        <v>212</v>
      </c>
      <c r="B152" s="167" t="s">
        <v>225</v>
      </c>
      <c r="C152" s="124"/>
      <c r="D152" s="23"/>
      <c r="E152" s="125"/>
      <c r="F152" s="23"/>
      <c r="G152" s="125"/>
      <c r="H152" s="178">
        <f>SUM((C152:G152),(C154:G154))</f>
        <v>0</v>
      </c>
      <c r="I152" s="159">
        <f>J152/2</f>
        <v>34.5</v>
      </c>
      <c r="J152" s="164">
        <v>69</v>
      </c>
      <c r="K152" s="159">
        <f>H152*I152</f>
        <v>0</v>
      </c>
      <c r="L152" s="4"/>
      <c r="M152" s="4"/>
      <c r="N152" s="4"/>
      <c r="O152" s="4"/>
      <c r="P152" s="4"/>
      <c r="Q152" s="9"/>
      <c r="R152" s="9"/>
      <c r="S152" s="10"/>
    </row>
    <row r="153" spans="1:19" ht="12" customHeight="1">
      <c r="A153" s="157"/>
      <c r="B153" s="172"/>
      <c r="C153" s="77" t="s">
        <v>39</v>
      </c>
      <c r="D153" s="78" t="s">
        <v>40</v>
      </c>
      <c r="E153" s="79" t="s">
        <v>41</v>
      </c>
      <c r="F153" s="78" t="s">
        <v>42</v>
      </c>
      <c r="G153" s="79" t="s">
        <v>43</v>
      </c>
      <c r="H153" s="172"/>
      <c r="I153" s="160"/>
      <c r="J153" s="174"/>
      <c r="K153" s="160"/>
      <c r="L153" s="4"/>
      <c r="M153" s="4"/>
      <c r="N153" s="4"/>
      <c r="O153" s="4"/>
      <c r="P153" s="4"/>
      <c r="Q153" s="9"/>
      <c r="R153" s="9"/>
      <c r="S153" s="10"/>
    </row>
    <row r="154" spans="1:19" ht="12" customHeight="1">
      <c r="A154" s="158"/>
      <c r="B154" s="173"/>
      <c r="C154" s="23"/>
      <c r="D154" s="23"/>
      <c r="E154" s="125"/>
      <c r="F154" s="80"/>
      <c r="G154" s="126"/>
      <c r="H154" s="173"/>
      <c r="I154" s="161"/>
      <c r="J154" s="175"/>
      <c r="K154" s="161"/>
      <c r="L154" s="4"/>
      <c r="M154" s="4"/>
      <c r="N154" s="4"/>
      <c r="O154" s="4"/>
      <c r="P154" s="4"/>
      <c r="Q154" s="9"/>
      <c r="R154" s="9"/>
      <c r="S154" s="10"/>
    </row>
    <row r="155" spans="1:19" ht="12" customHeight="1">
      <c r="A155" s="156" t="s">
        <v>213</v>
      </c>
      <c r="B155" s="167" t="s">
        <v>226</v>
      </c>
      <c r="C155" s="38" t="s">
        <v>34</v>
      </c>
      <c r="D155" s="38" t="s">
        <v>35</v>
      </c>
      <c r="E155" s="38" t="s">
        <v>36</v>
      </c>
      <c r="F155" s="38" t="s">
        <v>37</v>
      </c>
      <c r="G155" s="38" t="s">
        <v>38</v>
      </c>
      <c r="H155" s="38" t="s">
        <v>16</v>
      </c>
      <c r="I155" s="58" t="s">
        <v>19</v>
      </c>
      <c r="J155" s="61" t="s">
        <v>20</v>
      </c>
      <c r="K155" s="58" t="s">
        <v>18</v>
      </c>
      <c r="L155" s="4"/>
      <c r="M155" s="4"/>
      <c r="N155" s="4"/>
      <c r="O155" s="4"/>
      <c r="P155" s="4"/>
      <c r="Q155" s="9"/>
      <c r="R155" s="9"/>
      <c r="S155" s="10"/>
    </row>
    <row r="156" spans="1:19" ht="12" customHeight="1">
      <c r="A156" s="157"/>
      <c r="B156" s="168"/>
      <c r="C156" s="123"/>
      <c r="D156" s="123"/>
      <c r="E156" s="110"/>
      <c r="F156" s="123"/>
      <c r="G156" s="111"/>
      <c r="H156" s="178">
        <f>SUM((C156:G156),(C158:G158))</f>
        <v>0</v>
      </c>
      <c r="I156" s="159">
        <f>J156/2</f>
        <v>34.5</v>
      </c>
      <c r="J156" s="164">
        <v>69</v>
      </c>
      <c r="K156" s="159">
        <f>H156*I156</f>
        <v>0</v>
      </c>
      <c r="L156" s="4"/>
      <c r="M156" s="4"/>
      <c r="N156" s="4"/>
      <c r="O156" s="4"/>
      <c r="P156" s="4"/>
      <c r="Q156" s="9"/>
      <c r="R156" s="9"/>
      <c r="S156" s="10"/>
    </row>
    <row r="157" spans="1:19" ht="12" customHeight="1">
      <c r="A157" s="157"/>
      <c r="B157" s="172"/>
      <c r="C157" s="77" t="s">
        <v>39</v>
      </c>
      <c r="D157" s="78" t="s">
        <v>40</v>
      </c>
      <c r="E157" s="79" t="s">
        <v>41</v>
      </c>
      <c r="F157" s="78" t="s">
        <v>42</v>
      </c>
      <c r="G157" s="79" t="s">
        <v>43</v>
      </c>
      <c r="H157" s="172"/>
      <c r="I157" s="160"/>
      <c r="J157" s="165"/>
      <c r="K157" s="160"/>
      <c r="L157" s="4"/>
      <c r="M157" s="4"/>
      <c r="N157" s="4"/>
      <c r="O157" s="4"/>
      <c r="P157" s="4"/>
      <c r="Q157" s="9"/>
      <c r="R157" s="9"/>
      <c r="S157" s="10"/>
    </row>
    <row r="158" spans="1:19" ht="12" customHeight="1">
      <c r="A158" s="158"/>
      <c r="B158" s="173"/>
      <c r="C158" s="90"/>
      <c r="D158" s="90"/>
      <c r="E158" s="108"/>
      <c r="F158" s="145"/>
      <c r="G158" s="109"/>
      <c r="H158" s="173"/>
      <c r="I158" s="161"/>
      <c r="J158" s="165"/>
      <c r="K158" s="161"/>
      <c r="L158" s="4"/>
      <c r="M158" s="4"/>
      <c r="N158" s="4"/>
      <c r="O158" s="4"/>
      <c r="P158" s="4"/>
      <c r="Q158" s="9"/>
      <c r="R158" s="9"/>
      <c r="S158" s="10"/>
    </row>
    <row r="159" spans="1:19" ht="12" customHeight="1">
      <c r="A159" s="156" t="s">
        <v>218</v>
      </c>
      <c r="B159" s="167" t="s">
        <v>214</v>
      </c>
      <c r="C159" s="81" t="s">
        <v>34</v>
      </c>
      <c r="D159" s="81" t="s">
        <v>35</v>
      </c>
      <c r="E159" s="81" t="s">
        <v>36</v>
      </c>
      <c r="F159" s="81" t="s">
        <v>37</v>
      </c>
      <c r="G159" s="81" t="s">
        <v>38</v>
      </c>
      <c r="H159" s="81" t="s">
        <v>16</v>
      </c>
      <c r="I159" s="58" t="s">
        <v>19</v>
      </c>
      <c r="J159" s="61" t="s">
        <v>20</v>
      </c>
      <c r="K159" s="82" t="s">
        <v>18</v>
      </c>
      <c r="L159" s="4"/>
      <c r="M159" s="4"/>
      <c r="N159" s="4"/>
      <c r="O159" s="4"/>
      <c r="P159" s="4"/>
      <c r="Q159" s="9"/>
      <c r="R159" s="9"/>
      <c r="S159" s="10"/>
    </row>
    <row r="160" spans="1:19" ht="12" customHeight="1">
      <c r="A160" s="157"/>
      <c r="B160" s="172"/>
      <c r="C160" s="89"/>
      <c r="D160" s="23"/>
      <c r="E160" s="23"/>
      <c r="F160" s="23"/>
      <c r="G160" s="23"/>
      <c r="H160" s="178">
        <f>SUM((C160:G160),(C162:G162))</f>
        <v>0</v>
      </c>
      <c r="I160" s="159">
        <f>J160/2</f>
        <v>29.5</v>
      </c>
      <c r="J160" s="164">
        <v>59</v>
      </c>
      <c r="K160" s="159">
        <f>SUM(H160*I160)</f>
        <v>0</v>
      </c>
      <c r="L160" s="4"/>
      <c r="M160" s="4"/>
      <c r="N160" s="4"/>
      <c r="O160" s="4"/>
      <c r="P160" s="4"/>
      <c r="Q160" s="9"/>
      <c r="R160" s="9"/>
      <c r="S160" s="10"/>
    </row>
    <row r="161" spans="1:19" ht="12" customHeight="1">
      <c r="A161" s="157"/>
      <c r="B161" s="172"/>
      <c r="C161" s="77" t="s">
        <v>39</v>
      </c>
      <c r="D161" s="78" t="s">
        <v>40</v>
      </c>
      <c r="E161" s="79" t="s">
        <v>41</v>
      </c>
      <c r="F161" s="78" t="s">
        <v>42</v>
      </c>
      <c r="G161" s="79" t="s">
        <v>43</v>
      </c>
      <c r="H161" s="172"/>
      <c r="I161" s="160"/>
      <c r="J161" s="174"/>
      <c r="K161" s="160"/>
      <c r="L161" s="4"/>
      <c r="M161" s="4"/>
      <c r="N161" s="4"/>
      <c r="O161" s="4"/>
      <c r="P161" s="4"/>
      <c r="Q161" s="9"/>
      <c r="R161" s="9"/>
      <c r="S161" s="10"/>
    </row>
    <row r="162" spans="1:19" ht="12" customHeight="1">
      <c r="A162" s="158"/>
      <c r="B162" s="173"/>
      <c r="C162" s="90"/>
      <c r="D162" s="90"/>
      <c r="E162" s="90"/>
      <c r="F162" s="145"/>
      <c r="G162" s="145"/>
      <c r="H162" s="173"/>
      <c r="I162" s="161"/>
      <c r="J162" s="175"/>
      <c r="K162" s="161"/>
      <c r="L162" s="4"/>
      <c r="M162" s="4"/>
      <c r="N162" s="4"/>
      <c r="O162" s="4"/>
      <c r="P162" s="4"/>
      <c r="Q162" s="9"/>
      <c r="R162" s="9"/>
      <c r="S162" s="10"/>
    </row>
    <row r="163" spans="1:19" ht="12" customHeight="1">
      <c r="A163" s="156" t="s">
        <v>219</v>
      </c>
      <c r="B163" s="167" t="s">
        <v>215</v>
      </c>
      <c r="C163" s="81" t="s">
        <v>34</v>
      </c>
      <c r="D163" s="81" t="s">
        <v>35</v>
      </c>
      <c r="E163" s="81" t="s">
        <v>36</v>
      </c>
      <c r="F163" s="81" t="s">
        <v>37</v>
      </c>
      <c r="G163" s="81" t="s">
        <v>38</v>
      </c>
      <c r="H163" s="81" t="s">
        <v>16</v>
      </c>
      <c r="I163" s="82" t="s">
        <v>19</v>
      </c>
      <c r="J163" s="83" t="s">
        <v>20</v>
      </c>
      <c r="K163" s="82" t="s">
        <v>18</v>
      </c>
      <c r="L163" s="4"/>
      <c r="M163" s="4"/>
      <c r="N163" s="4"/>
      <c r="O163" s="4"/>
      <c r="P163" s="4"/>
      <c r="Q163" s="9"/>
      <c r="R163" s="9"/>
      <c r="S163" s="10"/>
    </row>
    <row r="164" spans="1:19" ht="12" customHeight="1">
      <c r="A164" s="157"/>
      <c r="B164" s="172"/>
      <c r="C164" s="124"/>
      <c r="D164" s="23"/>
      <c r="E164" s="125"/>
      <c r="F164" s="23"/>
      <c r="G164" s="125"/>
      <c r="H164" s="178">
        <f>SUM((C164:G164),(C166:G166))</f>
        <v>0</v>
      </c>
      <c r="I164" s="159">
        <f>J164/2</f>
        <v>29.5</v>
      </c>
      <c r="J164" s="164">
        <v>59</v>
      </c>
      <c r="K164" s="159">
        <f>SUM(H164*I164)</f>
        <v>0</v>
      </c>
      <c r="L164" s="4"/>
      <c r="M164" s="4"/>
      <c r="N164" s="4"/>
      <c r="O164" s="4"/>
      <c r="P164" s="4"/>
      <c r="Q164" s="9"/>
      <c r="R164" s="9"/>
      <c r="S164" s="10"/>
    </row>
    <row r="165" spans="1:19" ht="12" customHeight="1">
      <c r="A165" s="157"/>
      <c r="B165" s="172"/>
      <c r="C165" s="77" t="s">
        <v>39</v>
      </c>
      <c r="D165" s="78" t="s">
        <v>40</v>
      </c>
      <c r="E165" s="79" t="s">
        <v>41</v>
      </c>
      <c r="F165" s="78" t="s">
        <v>42</v>
      </c>
      <c r="G165" s="79" t="s">
        <v>43</v>
      </c>
      <c r="H165" s="172"/>
      <c r="I165" s="160"/>
      <c r="J165" s="174"/>
      <c r="K165" s="160"/>
      <c r="L165" s="4"/>
      <c r="M165" s="4"/>
      <c r="N165" s="4"/>
      <c r="O165" s="4"/>
      <c r="P165" s="4"/>
      <c r="Q165" s="9"/>
      <c r="R165" s="9"/>
      <c r="S165" s="10"/>
    </row>
    <row r="166" spans="1:19" ht="12" customHeight="1">
      <c r="A166" s="158"/>
      <c r="B166" s="173"/>
      <c r="C166" s="124"/>
      <c r="D166" s="23"/>
      <c r="E166" s="125"/>
      <c r="F166" s="23"/>
      <c r="G166" s="126"/>
      <c r="H166" s="173"/>
      <c r="I166" s="161"/>
      <c r="J166" s="175"/>
      <c r="K166" s="161"/>
      <c r="L166" s="4"/>
      <c r="M166" s="4"/>
      <c r="N166" s="4"/>
      <c r="O166" s="4"/>
      <c r="P166" s="4"/>
      <c r="Q166" s="9"/>
      <c r="R166" s="9"/>
      <c r="S166" s="10"/>
    </row>
    <row r="167" spans="1:19" ht="12" customHeight="1">
      <c r="A167" s="156" t="s">
        <v>220</v>
      </c>
      <c r="B167" s="167" t="s">
        <v>216</v>
      </c>
      <c r="C167" s="81" t="s">
        <v>34</v>
      </c>
      <c r="D167" s="81" t="s">
        <v>35</v>
      </c>
      <c r="E167" s="81" t="s">
        <v>36</v>
      </c>
      <c r="F167" s="81" t="s">
        <v>37</v>
      </c>
      <c r="G167" s="81" t="s">
        <v>38</v>
      </c>
      <c r="H167" s="81" t="s">
        <v>16</v>
      </c>
      <c r="I167" s="58" t="s">
        <v>19</v>
      </c>
      <c r="J167" s="61" t="s">
        <v>20</v>
      </c>
      <c r="K167" s="82" t="s">
        <v>18</v>
      </c>
      <c r="L167" s="4"/>
      <c r="M167" s="4"/>
      <c r="N167" s="4"/>
      <c r="O167" s="4"/>
      <c r="P167" s="4"/>
      <c r="Q167" s="9"/>
      <c r="R167" s="9"/>
      <c r="S167" s="10"/>
    </row>
    <row r="168" spans="1:19" ht="12" customHeight="1">
      <c r="A168" s="157"/>
      <c r="B168" s="172"/>
      <c r="C168" s="89"/>
      <c r="D168" s="23"/>
      <c r="E168" s="23"/>
      <c r="F168" s="23"/>
      <c r="G168" s="23"/>
      <c r="H168" s="178">
        <f>SUM((C168:G168),(C170:G170))</f>
        <v>0</v>
      </c>
      <c r="I168" s="159">
        <f>J168/2</f>
        <v>29.5</v>
      </c>
      <c r="J168" s="164">
        <v>59</v>
      </c>
      <c r="K168" s="159">
        <f>SUM(H168*I168)</f>
        <v>0</v>
      </c>
      <c r="L168" s="4"/>
      <c r="M168" s="4"/>
      <c r="N168" s="4"/>
      <c r="O168" s="4"/>
      <c r="P168" s="4"/>
      <c r="Q168" s="9"/>
      <c r="R168" s="9"/>
      <c r="S168" s="10"/>
    </row>
    <row r="169" spans="1:19" ht="12" customHeight="1">
      <c r="A169" s="157"/>
      <c r="B169" s="172"/>
      <c r="C169" s="77" t="s">
        <v>39</v>
      </c>
      <c r="D169" s="78" t="s">
        <v>40</v>
      </c>
      <c r="E169" s="79" t="s">
        <v>41</v>
      </c>
      <c r="F169" s="78" t="s">
        <v>42</v>
      </c>
      <c r="G169" s="79" t="s">
        <v>43</v>
      </c>
      <c r="H169" s="172"/>
      <c r="I169" s="160"/>
      <c r="J169" s="174"/>
      <c r="K169" s="160"/>
      <c r="L169" s="4"/>
      <c r="M169" s="4"/>
      <c r="N169" s="4"/>
      <c r="O169" s="4"/>
      <c r="P169" s="4"/>
      <c r="Q169" s="9"/>
      <c r="R169" s="9"/>
      <c r="S169" s="10"/>
    </row>
    <row r="170" spans="1:19" ht="12" customHeight="1">
      <c r="A170" s="158"/>
      <c r="B170" s="173"/>
      <c r="C170" s="90"/>
      <c r="D170" s="90"/>
      <c r="E170" s="90"/>
      <c r="F170" s="145"/>
      <c r="G170" s="145"/>
      <c r="H170" s="173"/>
      <c r="I170" s="161"/>
      <c r="J170" s="175"/>
      <c r="K170" s="161"/>
      <c r="L170" s="4"/>
      <c r="M170" s="4"/>
      <c r="N170" s="4"/>
      <c r="O170" s="4"/>
      <c r="P170" s="4"/>
      <c r="Q170" s="9"/>
      <c r="R170" s="9"/>
      <c r="S170" s="10"/>
    </row>
    <row r="171" spans="1:19" ht="12" customHeight="1">
      <c r="A171" s="156" t="s">
        <v>221</v>
      </c>
      <c r="B171" s="167" t="s">
        <v>217</v>
      </c>
      <c r="C171" s="81" t="s">
        <v>34</v>
      </c>
      <c r="D171" s="81" t="s">
        <v>35</v>
      </c>
      <c r="E171" s="81" t="s">
        <v>36</v>
      </c>
      <c r="F171" s="81" t="s">
        <v>37</v>
      </c>
      <c r="G171" s="81" t="s">
        <v>38</v>
      </c>
      <c r="H171" s="81" t="s">
        <v>16</v>
      </c>
      <c r="I171" s="82" t="s">
        <v>19</v>
      </c>
      <c r="J171" s="83" t="s">
        <v>20</v>
      </c>
      <c r="K171" s="82" t="s">
        <v>18</v>
      </c>
      <c r="L171" s="4"/>
      <c r="M171" s="4"/>
      <c r="N171" s="4"/>
      <c r="O171" s="4"/>
      <c r="P171" s="4"/>
      <c r="Q171" s="9"/>
      <c r="R171" s="9"/>
      <c r="S171" s="10"/>
    </row>
    <row r="172" spans="1:19" ht="12" customHeight="1">
      <c r="A172" s="157"/>
      <c r="B172" s="172"/>
      <c r="C172" s="124"/>
      <c r="D172" s="23"/>
      <c r="E172" s="125"/>
      <c r="F172" s="23"/>
      <c r="G172" s="125"/>
      <c r="H172" s="178">
        <f>SUM((C172:G172),(C174:G174))</f>
        <v>0</v>
      </c>
      <c r="I172" s="159">
        <f>J172/2</f>
        <v>29.5</v>
      </c>
      <c r="J172" s="164">
        <v>59</v>
      </c>
      <c r="K172" s="159">
        <f>SUM(H172*I172)</f>
        <v>0</v>
      </c>
      <c r="L172" s="4"/>
      <c r="M172" s="4"/>
      <c r="N172" s="4"/>
      <c r="O172" s="4"/>
      <c r="P172" s="4"/>
      <c r="Q172" s="9"/>
      <c r="R172" s="9"/>
      <c r="S172" s="10"/>
    </row>
    <row r="173" spans="1:19" ht="12" customHeight="1">
      <c r="A173" s="157"/>
      <c r="B173" s="172"/>
      <c r="C173" s="77" t="s">
        <v>39</v>
      </c>
      <c r="D173" s="78" t="s">
        <v>40</v>
      </c>
      <c r="E173" s="79" t="s">
        <v>41</v>
      </c>
      <c r="F173" s="78" t="s">
        <v>42</v>
      </c>
      <c r="G173" s="79" t="s">
        <v>43</v>
      </c>
      <c r="H173" s="172"/>
      <c r="I173" s="160"/>
      <c r="J173" s="174"/>
      <c r="K173" s="160"/>
      <c r="L173" s="4"/>
      <c r="M173" s="4"/>
      <c r="N173" s="4"/>
      <c r="O173" s="4"/>
      <c r="P173" s="4"/>
      <c r="Q173" s="9"/>
      <c r="R173" s="9"/>
      <c r="S173" s="10"/>
    </row>
    <row r="174" spans="1:19" ht="12" customHeight="1">
      <c r="A174" s="158"/>
      <c r="B174" s="173"/>
      <c r="C174" s="124"/>
      <c r="D174" s="23"/>
      <c r="E174" s="125"/>
      <c r="F174" s="23"/>
      <c r="G174" s="126"/>
      <c r="H174" s="173"/>
      <c r="I174" s="161"/>
      <c r="J174" s="175"/>
      <c r="K174" s="161"/>
      <c r="L174" s="4"/>
      <c r="M174" s="4"/>
      <c r="N174" s="4"/>
      <c r="O174" s="4"/>
      <c r="P174" s="4"/>
      <c r="Q174" s="9"/>
      <c r="R174" s="9"/>
      <c r="S174" s="10"/>
    </row>
    <row r="175" spans="1:19" ht="12" customHeight="1">
      <c r="A175" s="156" t="s">
        <v>222</v>
      </c>
      <c r="B175" s="167" t="s">
        <v>227</v>
      </c>
      <c r="C175" s="81" t="s">
        <v>34</v>
      </c>
      <c r="D175" s="81" t="s">
        <v>35</v>
      </c>
      <c r="E175" s="81" t="s">
        <v>36</v>
      </c>
      <c r="F175" s="81" t="s">
        <v>37</v>
      </c>
      <c r="G175" s="81" t="s">
        <v>38</v>
      </c>
      <c r="H175" s="81" t="s">
        <v>16</v>
      </c>
      <c r="I175" s="82" t="s">
        <v>19</v>
      </c>
      <c r="J175" s="83" t="s">
        <v>20</v>
      </c>
      <c r="K175" s="82" t="s">
        <v>18</v>
      </c>
      <c r="L175" s="4"/>
      <c r="M175" s="4"/>
      <c r="N175" s="4"/>
      <c r="O175" s="4"/>
      <c r="P175" s="4"/>
      <c r="Q175" s="9"/>
      <c r="R175" s="9"/>
      <c r="S175" s="10"/>
    </row>
    <row r="176" spans="1:19" ht="12" customHeight="1">
      <c r="A176" s="157"/>
      <c r="B176" s="176"/>
      <c r="C176" s="89"/>
      <c r="D176" s="23"/>
      <c r="E176" s="23"/>
      <c r="F176" s="23"/>
      <c r="G176" s="23"/>
      <c r="H176" s="178">
        <f>SUM((C176:G176),(C178:G178))</f>
        <v>0</v>
      </c>
      <c r="I176" s="159">
        <f>J176/2</f>
        <v>29.5</v>
      </c>
      <c r="J176" s="164">
        <v>59</v>
      </c>
      <c r="K176" s="159">
        <f>SUM(H176*I176)</f>
        <v>0</v>
      </c>
      <c r="L176" s="4"/>
      <c r="M176" s="4"/>
      <c r="N176" s="4"/>
      <c r="O176" s="4"/>
      <c r="P176" s="4"/>
      <c r="Q176" s="9"/>
      <c r="R176" s="9"/>
      <c r="S176" s="10"/>
    </row>
    <row r="177" spans="1:19" ht="12" customHeight="1">
      <c r="A177" s="157"/>
      <c r="B177" s="176"/>
      <c r="C177" s="77" t="s">
        <v>39</v>
      </c>
      <c r="D177" s="78" t="s">
        <v>40</v>
      </c>
      <c r="E177" s="79" t="s">
        <v>41</v>
      </c>
      <c r="F177" s="78" t="s">
        <v>42</v>
      </c>
      <c r="G177" s="79" t="s">
        <v>43</v>
      </c>
      <c r="H177" s="172"/>
      <c r="I177" s="160"/>
      <c r="J177" s="174"/>
      <c r="K177" s="160"/>
      <c r="L177" s="4"/>
      <c r="M177" s="4"/>
      <c r="N177" s="4"/>
      <c r="O177" s="4"/>
      <c r="P177" s="4"/>
      <c r="Q177" s="9"/>
      <c r="R177" s="9"/>
      <c r="S177" s="10"/>
    </row>
    <row r="178" spans="1:19" ht="12" customHeight="1">
      <c r="A178" s="157"/>
      <c r="B178" s="177"/>
      <c r="C178" s="90"/>
      <c r="D178" s="90"/>
      <c r="E178" s="90"/>
      <c r="F178" s="90"/>
      <c r="G178" s="90"/>
      <c r="H178" s="173"/>
      <c r="I178" s="161"/>
      <c r="J178" s="175"/>
      <c r="K178" s="161"/>
      <c r="L178" s="4"/>
      <c r="M178" s="4"/>
      <c r="N178" s="4"/>
      <c r="O178" s="4"/>
      <c r="P178" s="4"/>
      <c r="Q178" s="9"/>
      <c r="R178" s="9"/>
      <c r="S178" s="10"/>
    </row>
    <row r="179" spans="1:19" ht="12" customHeight="1">
      <c r="A179" s="156" t="s">
        <v>223</v>
      </c>
      <c r="B179" s="167" t="s">
        <v>228</v>
      </c>
      <c r="C179" s="81" t="s">
        <v>34</v>
      </c>
      <c r="D179" s="81" t="s">
        <v>35</v>
      </c>
      <c r="E179" s="81" t="s">
        <v>36</v>
      </c>
      <c r="F179" s="81" t="s">
        <v>37</v>
      </c>
      <c r="G179" s="81" t="s">
        <v>38</v>
      </c>
      <c r="H179" s="81" t="s">
        <v>16</v>
      </c>
      <c r="I179" s="82" t="s">
        <v>19</v>
      </c>
      <c r="J179" s="83" t="s">
        <v>20</v>
      </c>
      <c r="K179" s="82" t="s">
        <v>18</v>
      </c>
      <c r="L179" s="4"/>
      <c r="M179" s="4"/>
      <c r="N179" s="4"/>
      <c r="O179" s="4"/>
      <c r="P179" s="4"/>
      <c r="Q179" s="9"/>
      <c r="R179" s="9"/>
      <c r="S179" s="10"/>
    </row>
    <row r="180" spans="1:19" ht="12" customHeight="1">
      <c r="A180" s="157"/>
      <c r="B180" s="176"/>
      <c r="C180" s="124"/>
      <c r="D180" s="23"/>
      <c r="E180" s="125"/>
      <c r="F180" s="23"/>
      <c r="G180" s="125"/>
      <c r="H180" s="178">
        <f>SUM((C180:G180),(C182:G182))</f>
        <v>0</v>
      </c>
      <c r="I180" s="159">
        <f>J180/2</f>
        <v>29.5</v>
      </c>
      <c r="J180" s="164">
        <v>59</v>
      </c>
      <c r="K180" s="159">
        <f>SUM(H180*I180)</f>
        <v>0</v>
      </c>
      <c r="L180" s="4"/>
      <c r="M180" s="4"/>
      <c r="N180" s="4"/>
      <c r="O180" s="4"/>
      <c r="P180" s="4"/>
      <c r="Q180" s="9"/>
      <c r="R180" s="9"/>
      <c r="S180" s="10"/>
    </row>
    <row r="181" spans="1:19" ht="12" customHeight="1">
      <c r="A181" s="157"/>
      <c r="B181" s="176"/>
      <c r="C181" s="77" t="s">
        <v>39</v>
      </c>
      <c r="D181" s="78" t="s">
        <v>40</v>
      </c>
      <c r="E181" s="79" t="s">
        <v>41</v>
      </c>
      <c r="F181" s="78" t="s">
        <v>42</v>
      </c>
      <c r="G181" s="79" t="s">
        <v>43</v>
      </c>
      <c r="H181" s="172"/>
      <c r="I181" s="160"/>
      <c r="J181" s="174"/>
      <c r="K181" s="160"/>
      <c r="L181" s="4"/>
      <c r="M181" s="4"/>
      <c r="N181" s="4"/>
      <c r="O181" s="4"/>
      <c r="P181" s="4"/>
      <c r="Q181" s="9"/>
      <c r="R181" s="9"/>
      <c r="S181" s="10"/>
    </row>
    <row r="182" spans="1:19" ht="12" customHeight="1">
      <c r="A182" s="157"/>
      <c r="B182" s="177"/>
      <c r="C182" s="124"/>
      <c r="D182" s="23"/>
      <c r="E182" s="125"/>
      <c r="F182" s="23"/>
      <c r="G182" s="126"/>
      <c r="H182" s="173"/>
      <c r="I182" s="161"/>
      <c r="J182" s="175"/>
      <c r="K182" s="161"/>
      <c r="L182" s="4"/>
      <c r="M182" s="4"/>
      <c r="N182" s="4"/>
      <c r="O182" s="4"/>
      <c r="P182" s="4"/>
      <c r="Q182" s="9"/>
      <c r="R182" s="9"/>
      <c r="S182" s="10"/>
    </row>
    <row r="183" spans="1:19" ht="12" customHeight="1">
      <c r="A183" s="156" t="s">
        <v>224</v>
      </c>
      <c r="B183" s="167" t="s">
        <v>229</v>
      </c>
      <c r="C183" s="81" t="s">
        <v>34</v>
      </c>
      <c r="D183" s="81" t="s">
        <v>35</v>
      </c>
      <c r="E183" s="81" t="s">
        <v>36</v>
      </c>
      <c r="F183" s="81" t="s">
        <v>37</v>
      </c>
      <c r="G183" s="81" t="s">
        <v>38</v>
      </c>
      <c r="H183" s="81" t="s">
        <v>16</v>
      </c>
      <c r="I183" s="82" t="s">
        <v>19</v>
      </c>
      <c r="J183" s="83" t="s">
        <v>20</v>
      </c>
      <c r="K183" s="82" t="s">
        <v>18</v>
      </c>
      <c r="L183" s="4"/>
      <c r="M183" s="4"/>
      <c r="N183" s="4"/>
      <c r="O183" s="4"/>
      <c r="P183" s="4"/>
      <c r="Q183" s="9"/>
      <c r="R183" s="9"/>
      <c r="S183" s="10"/>
    </row>
    <row r="184" spans="1:19" ht="12" customHeight="1">
      <c r="A184" s="157"/>
      <c r="B184" s="176"/>
      <c r="C184" s="89"/>
      <c r="D184" s="23"/>
      <c r="E184" s="23"/>
      <c r="F184" s="23"/>
      <c r="G184" s="23"/>
      <c r="H184" s="178">
        <f>SUM((C184:G184),(C186:G186))</f>
        <v>0</v>
      </c>
      <c r="I184" s="159">
        <f>J184/2</f>
        <v>29.5</v>
      </c>
      <c r="J184" s="164">
        <v>59</v>
      </c>
      <c r="K184" s="159">
        <f>SUM(H184*I184)</f>
        <v>0</v>
      </c>
      <c r="L184" s="4"/>
      <c r="M184" s="4"/>
      <c r="N184" s="4"/>
      <c r="O184" s="4"/>
      <c r="P184" s="4"/>
      <c r="Q184" s="9"/>
      <c r="R184" s="9"/>
      <c r="S184" s="10"/>
    </row>
    <row r="185" spans="1:19" ht="12" customHeight="1">
      <c r="A185" s="157"/>
      <c r="B185" s="176"/>
      <c r="C185" s="77" t="s">
        <v>39</v>
      </c>
      <c r="D185" s="78" t="s">
        <v>40</v>
      </c>
      <c r="E185" s="79" t="s">
        <v>41</v>
      </c>
      <c r="F185" s="78" t="s">
        <v>42</v>
      </c>
      <c r="G185" s="79" t="s">
        <v>43</v>
      </c>
      <c r="H185" s="172"/>
      <c r="I185" s="160"/>
      <c r="J185" s="174"/>
      <c r="K185" s="160"/>
      <c r="L185" s="4"/>
      <c r="M185" s="4"/>
      <c r="N185" s="4"/>
      <c r="O185" s="4"/>
      <c r="P185" s="4"/>
      <c r="Q185" s="9"/>
      <c r="R185" s="9"/>
      <c r="S185" s="10"/>
    </row>
    <row r="186" spans="1:19" ht="12" customHeight="1">
      <c r="A186" s="158"/>
      <c r="B186" s="177"/>
      <c r="C186" s="90"/>
      <c r="D186" s="90"/>
      <c r="E186" s="90"/>
      <c r="F186" s="90"/>
      <c r="G186" s="90"/>
      <c r="H186" s="173"/>
      <c r="I186" s="161"/>
      <c r="J186" s="175"/>
      <c r="K186" s="161"/>
      <c r="L186" s="4"/>
      <c r="M186" s="4"/>
      <c r="N186" s="4"/>
      <c r="O186" s="4"/>
      <c r="P186" s="4"/>
      <c r="Q186" s="9"/>
      <c r="R186" s="9"/>
      <c r="S186" s="10"/>
    </row>
    <row r="187" spans="1:19" ht="12" customHeight="1" thickBot="1">
      <c r="A187" s="84"/>
      <c r="B187" s="74"/>
      <c r="C187" s="91"/>
      <c r="D187" s="91"/>
      <c r="E187" s="91"/>
      <c r="F187" s="91"/>
      <c r="G187" s="91"/>
      <c r="H187" s="91"/>
      <c r="I187" s="196" t="s">
        <v>48</v>
      </c>
      <c r="J187" s="187"/>
      <c r="K187" s="87">
        <f>SUM(K152,K156,K160,K164,K168,K172,K176,K180,K184)</f>
        <v>0</v>
      </c>
      <c r="L187" s="4"/>
      <c r="M187" s="4"/>
      <c r="N187" s="4"/>
      <c r="O187" s="4"/>
      <c r="P187" s="4"/>
      <c r="Q187" s="9"/>
      <c r="R187" s="9"/>
      <c r="S187" s="10"/>
    </row>
    <row r="188" spans="1:19" ht="12" customHeight="1" thickTop="1">
      <c r="A188" s="84"/>
      <c r="B188" s="74"/>
      <c r="C188" s="91"/>
      <c r="D188" s="91"/>
      <c r="E188" s="91"/>
      <c r="F188" s="91"/>
      <c r="G188" s="91"/>
      <c r="H188" s="91"/>
      <c r="I188" s="21"/>
      <c r="J188" s="21"/>
      <c r="K188" s="92"/>
      <c r="L188" s="4"/>
      <c r="M188" s="4"/>
      <c r="N188" s="4"/>
      <c r="O188" s="4"/>
      <c r="P188" s="4"/>
      <c r="Q188" s="9"/>
      <c r="R188" s="9"/>
      <c r="S188" s="10"/>
    </row>
    <row r="189" spans="1:19" ht="12" customHeight="1">
      <c r="A189" s="170" t="s">
        <v>49</v>
      </c>
      <c r="B189" s="171"/>
      <c r="C189" s="76"/>
      <c r="D189" s="76"/>
      <c r="E189" s="76"/>
      <c r="F189" s="76"/>
      <c r="G189" s="76"/>
      <c r="H189" s="76"/>
      <c r="I189" s="21"/>
      <c r="J189" s="21"/>
      <c r="K189" s="88"/>
      <c r="L189" s="4"/>
      <c r="M189" s="4"/>
      <c r="N189" s="4"/>
      <c r="O189" s="4"/>
      <c r="P189" s="4"/>
      <c r="Q189" s="9"/>
      <c r="R189" s="9"/>
      <c r="S189" s="10"/>
    </row>
    <row r="190" spans="1:19" ht="12" customHeight="1">
      <c r="A190" s="45" t="s">
        <v>28</v>
      </c>
      <c r="B190" s="38" t="s">
        <v>21</v>
      </c>
      <c r="C190" s="38" t="s">
        <v>35</v>
      </c>
      <c r="D190" s="146"/>
      <c r="E190" s="38" t="s">
        <v>37</v>
      </c>
      <c r="F190" s="146"/>
      <c r="G190" s="38" t="s">
        <v>38</v>
      </c>
      <c r="H190" s="38" t="s">
        <v>16</v>
      </c>
      <c r="I190" s="58" t="s">
        <v>19</v>
      </c>
      <c r="J190" s="61" t="s">
        <v>20</v>
      </c>
      <c r="K190" s="58" t="s">
        <v>18</v>
      </c>
      <c r="L190" s="4"/>
      <c r="M190" s="4"/>
      <c r="N190" s="4"/>
      <c r="O190" s="4"/>
      <c r="P190" s="4"/>
      <c r="Q190" s="9"/>
      <c r="R190" s="9"/>
      <c r="S190" s="10"/>
    </row>
    <row r="191" spans="1:19" ht="12" customHeight="1">
      <c r="A191" s="156" t="s">
        <v>231</v>
      </c>
      <c r="B191" s="167" t="s">
        <v>237</v>
      </c>
      <c r="C191" s="124"/>
      <c r="D191" s="147"/>
      <c r="E191" s="125"/>
      <c r="F191" s="147"/>
      <c r="G191" s="125"/>
      <c r="H191" s="178">
        <f>SUM((C191:G191),(C193:G193))</f>
        <v>0</v>
      </c>
      <c r="I191" s="159">
        <f>J191/2</f>
        <v>44.5</v>
      </c>
      <c r="J191" s="164">
        <v>89</v>
      </c>
      <c r="K191" s="159">
        <f>H191*I191</f>
        <v>0</v>
      </c>
      <c r="L191" s="4"/>
      <c r="M191" s="4"/>
      <c r="N191" s="4"/>
      <c r="O191" s="4"/>
      <c r="P191" s="4"/>
      <c r="Q191" s="9"/>
      <c r="R191" s="9"/>
      <c r="S191" s="10"/>
    </row>
    <row r="192" spans="1:19" ht="12" customHeight="1">
      <c r="A192" s="157"/>
      <c r="B192" s="172"/>
      <c r="C192" s="77" t="s">
        <v>39</v>
      </c>
      <c r="D192" s="148"/>
      <c r="E192" s="138" t="s">
        <v>41</v>
      </c>
      <c r="F192" s="148"/>
      <c r="G192" s="138" t="s">
        <v>42</v>
      </c>
      <c r="H192" s="172"/>
      <c r="I192" s="160"/>
      <c r="J192" s="174"/>
      <c r="K192" s="160"/>
      <c r="L192" s="4"/>
      <c r="M192" s="4"/>
      <c r="N192" s="4"/>
      <c r="O192" s="4"/>
      <c r="P192" s="4"/>
      <c r="Q192" s="9"/>
      <c r="R192" s="9"/>
      <c r="S192" s="10"/>
    </row>
    <row r="193" spans="1:19" ht="12" customHeight="1">
      <c r="A193" s="158"/>
      <c r="B193" s="173"/>
      <c r="C193" s="23"/>
      <c r="D193" s="147"/>
      <c r="E193" s="140"/>
      <c r="F193" s="147"/>
      <c r="G193" s="141"/>
      <c r="H193" s="173"/>
      <c r="I193" s="161"/>
      <c r="J193" s="175"/>
      <c r="K193" s="161"/>
      <c r="L193" s="4"/>
      <c r="M193" s="4"/>
      <c r="N193" s="4"/>
      <c r="O193" s="4"/>
      <c r="P193" s="4"/>
      <c r="Q193" s="9"/>
      <c r="R193" s="9"/>
      <c r="S193" s="10"/>
    </row>
    <row r="194" spans="1:19" ht="12" customHeight="1">
      <c r="A194" s="156" t="s">
        <v>230</v>
      </c>
      <c r="B194" s="167" t="s">
        <v>238</v>
      </c>
      <c r="C194" s="38" t="s">
        <v>35</v>
      </c>
      <c r="D194" s="146"/>
      <c r="E194" s="38" t="s">
        <v>37</v>
      </c>
      <c r="F194" s="146"/>
      <c r="G194" s="38" t="s">
        <v>38</v>
      </c>
      <c r="H194" s="81" t="s">
        <v>16</v>
      </c>
      <c r="I194" s="82" t="s">
        <v>19</v>
      </c>
      <c r="J194" s="83" t="s">
        <v>20</v>
      </c>
      <c r="K194" s="82" t="s">
        <v>18</v>
      </c>
      <c r="L194" s="4"/>
      <c r="M194" s="4"/>
      <c r="N194" s="4"/>
      <c r="O194" s="4"/>
      <c r="P194" s="4"/>
      <c r="Q194" s="9"/>
      <c r="R194" s="9"/>
      <c r="S194" s="10"/>
    </row>
    <row r="195" spans="1:19" ht="12" customHeight="1">
      <c r="A195" s="157"/>
      <c r="B195" s="176"/>
      <c r="C195" s="124"/>
      <c r="D195" s="147"/>
      <c r="E195" s="125"/>
      <c r="F195" s="147"/>
      <c r="G195" s="125"/>
      <c r="H195" s="178">
        <f>SUM((C195:G195),(C197:G197))</f>
        <v>0</v>
      </c>
      <c r="I195" s="159">
        <f>J195/2</f>
        <v>44.5</v>
      </c>
      <c r="J195" s="164">
        <v>89</v>
      </c>
      <c r="K195" s="159">
        <f>SUM(H195*I195)</f>
        <v>0</v>
      </c>
      <c r="L195" s="4"/>
      <c r="M195" s="4"/>
      <c r="N195" s="4"/>
      <c r="O195" s="4"/>
      <c r="P195" s="4"/>
      <c r="Q195" s="9"/>
      <c r="R195" s="9"/>
      <c r="S195" s="10"/>
    </row>
    <row r="196" spans="1:19" ht="12" customHeight="1">
      <c r="A196" s="157"/>
      <c r="B196" s="176"/>
      <c r="C196" s="77" t="s">
        <v>39</v>
      </c>
      <c r="D196" s="148"/>
      <c r="E196" s="138" t="s">
        <v>41</v>
      </c>
      <c r="F196" s="148"/>
      <c r="G196" s="138" t="s">
        <v>42</v>
      </c>
      <c r="H196" s="172"/>
      <c r="I196" s="160"/>
      <c r="J196" s="174"/>
      <c r="K196" s="160"/>
      <c r="L196" s="4"/>
      <c r="M196" s="4"/>
      <c r="N196" s="4"/>
      <c r="O196" s="4"/>
      <c r="P196" s="4"/>
      <c r="Q196" s="9"/>
      <c r="R196" s="9"/>
      <c r="S196" s="10"/>
    </row>
    <row r="197" spans="1:19" ht="12" customHeight="1">
      <c r="A197" s="158"/>
      <c r="B197" s="177"/>
      <c r="C197" s="23"/>
      <c r="D197" s="147"/>
      <c r="E197" s="140"/>
      <c r="F197" s="147"/>
      <c r="G197" s="141"/>
      <c r="H197" s="173"/>
      <c r="I197" s="161"/>
      <c r="J197" s="175"/>
      <c r="K197" s="161"/>
      <c r="L197" s="4"/>
      <c r="M197" s="4"/>
      <c r="N197" s="4"/>
      <c r="O197" s="4"/>
      <c r="P197" s="4"/>
      <c r="Q197" s="9"/>
      <c r="R197" s="9"/>
      <c r="S197" s="10"/>
    </row>
    <row r="198" spans="1:19" ht="12" customHeight="1">
      <c r="A198" s="156" t="s">
        <v>232</v>
      </c>
      <c r="B198" s="167" t="s">
        <v>239</v>
      </c>
      <c r="C198" s="38" t="s">
        <v>35</v>
      </c>
      <c r="D198" s="146"/>
      <c r="E198" s="38" t="s">
        <v>37</v>
      </c>
      <c r="F198" s="146"/>
      <c r="G198" s="38" t="s">
        <v>38</v>
      </c>
      <c r="H198" s="81" t="s">
        <v>16</v>
      </c>
      <c r="I198" s="82" t="s">
        <v>19</v>
      </c>
      <c r="J198" s="83" t="s">
        <v>20</v>
      </c>
      <c r="K198" s="82" t="s">
        <v>18</v>
      </c>
      <c r="L198" s="4"/>
      <c r="M198" s="4"/>
      <c r="N198" s="4"/>
      <c r="O198" s="4"/>
      <c r="P198" s="4"/>
      <c r="Q198" s="9"/>
      <c r="R198" s="9"/>
      <c r="S198" s="10"/>
    </row>
    <row r="199" spans="1:19" ht="12" customHeight="1">
      <c r="A199" s="157"/>
      <c r="B199" s="176"/>
      <c r="C199" s="124"/>
      <c r="D199" s="147"/>
      <c r="E199" s="125"/>
      <c r="F199" s="147"/>
      <c r="G199" s="125"/>
      <c r="H199" s="178">
        <f>SUM((C199:G199),(C201:G201))</f>
        <v>0</v>
      </c>
      <c r="I199" s="159">
        <f>J199/2</f>
        <v>44.5</v>
      </c>
      <c r="J199" s="164">
        <v>89</v>
      </c>
      <c r="K199" s="159">
        <f>SUM(H199*I199)</f>
        <v>0</v>
      </c>
      <c r="L199" s="4"/>
      <c r="M199" s="4"/>
      <c r="N199" s="4"/>
      <c r="O199" s="4"/>
      <c r="P199" s="4"/>
      <c r="Q199" s="9"/>
      <c r="R199" s="9"/>
      <c r="S199" s="10"/>
    </row>
    <row r="200" spans="1:19" ht="12" customHeight="1">
      <c r="A200" s="157"/>
      <c r="B200" s="176"/>
      <c r="C200" s="77" t="s">
        <v>39</v>
      </c>
      <c r="D200" s="148"/>
      <c r="E200" s="138" t="s">
        <v>41</v>
      </c>
      <c r="F200" s="148"/>
      <c r="G200" s="138" t="s">
        <v>42</v>
      </c>
      <c r="H200" s="172"/>
      <c r="I200" s="160"/>
      <c r="J200" s="174"/>
      <c r="K200" s="160"/>
      <c r="L200" s="4"/>
      <c r="M200" s="4"/>
      <c r="N200" s="4"/>
      <c r="O200" s="4"/>
      <c r="P200" s="4"/>
      <c r="Q200" s="9"/>
      <c r="R200" s="9"/>
      <c r="S200" s="10"/>
    </row>
    <row r="201" spans="1:19" ht="12" customHeight="1">
      <c r="A201" s="158"/>
      <c r="B201" s="177"/>
      <c r="C201" s="23"/>
      <c r="D201" s="147"/>
      <c r="E201" s="140"/>
      <c r="F201" s="147"/>
      <c r="G201" s="141"/>
      <c r="H201" s="173"/>
      <c r="I201" s="161"/>
      <c r="J201" s="175"/>
      <c r="K201" s="161"/>
      <c r="L201" s="4"/>
      <c r="M201" s="4"/>
      <c r="N201" s="4"/>
      <c r="O201" s="4"/>
      <c r="P201" s="4"/>
      <c r="Q201" s="9"/>
      <c r="R201" s="9"/>
      <c r="S201" s="10"/>
    </row>
    <row r="202" spans="1:19" ht="12" customHeight="1">
      <c r="A202" s="156" t="s">
        <v>233</v>
      </c>
      <c r="B202" s="167" t="s">
        <v>240</v>
      </c>
      <c r="C202" s="38" t="s">
        <v>35</v>
      </c>
      <c r="D202" s="146"/>
      <c r="E202" s="38" t="s">
        <v>37</v>
      </c>
      <c r="F202" s="146"/>
      <c r="G202" s="38" t="s">
        <v>38</v>
      </c>
      <c r="H202" s="81" t="s">
        <v>16</v>
      </c>
      <c r="I202" s="82" t="s">
        <v>19</v>
      </c>
      <c r="J202" s="83" t="s">
        <v>20</v>
      </c>
      <c r="K202" s="82" t="s">
        <v>18</v>
      </c>
      <c r="L202" s="4"/>
      <c r="M202" s="4"/>
      <c r="N202" s="4"/>
      <c r="O202" s="4"/>
      <c r="P202" s="4"/>
      <c r="Q202" s="9"/>
      <c r="R202" s="9"/>
      <c r="S202" s="10"/>
    </row>
    <row r="203" spans="1:19" ht="12" customHeight="1">
      <c r="A203" s="157"/>
      <c r="B203" s="176"/>
      <c r="C203" s="124"/>
      <c r="D203" s="147"/>
      <c r="E203" s="125"/>
      <c r="F203" s="147"/>
      <c r="G203" s="125"/>
      <c r="H203" s="178">
        <f>SUM((C203:G203),(C205:G205))</f>
        <v>0</v>
      </c>
      <c r="I203" s="159">
        <f>J203/2</f>
        <v>44.5</v>
      </c>
      <c r="J203" s="164">
        <v>89</v>
      </c>
      <c r="K203" s="159">
        <f>SUM(H203*I203)</f>
        <v>0</v>
      </c>
      <c r="L203" s="4"/>
      <c r="M203" s="4"/>
      <c r="N203" s="4"/>
      <c r="O203" s="4"/>
      <c r="P203" s="4"/>
      <c r="Q203" s="9"/>
      <c r="R203" s="9"/>
      <c r="S203" s="10"/>
    </row>
    <row r="204" spans="1:19" ht="12" customHeight="1">
      <c r="A204" s="157"/>
      <c r="B204" s="176"/>
      <c r="C204" s="77" t="s">
        <v>39</v>
      </c>
      <c r="D204" s="148"/>
      <c r="E204" s="138" t="s">
        <v>41</v>
      </c>
      <c r="F204" s="148"/>
      <c r="G204" s="138" t="s">
        <v>42</v>
      </c>
      <c r="H204" s="172"/>
      <c r="I204" s="160"/>
      <c r="J204" s="174"/>
      <c r="K204" s="160"/>
      <c r="L204" s="4"/>
      <c r="M204" s="4"/>
      <c r="N204" s="4"/>
      <c r="O204" s="4"/>
      <c r="P204" s="4"/>
      <c r="Q204" s="9"/>
      <c r="R204" s="9"/>
      <c r="S204" s="10"/>
    </row>
    <row r="205" spans="1:19" ht="12" customHeight="1">
      <c r="A205" s="158"/>
      <c r="B205" s="177"/>
      <c r="C205" s="23"/>
      <c r="D205" s="147"/>
      <c r="E205" s="140"/>
      <c r="F205" s="147"/>
      <c r="G205" s="141"/>
      <c r="H205" s="173"/>
      <c r="I205" s="161"/>
      <c r="J205" s="175"/>
      <c r="K205" s="161"/>
      <c r="L205" s="4"/>
      <c r="M205" s="4"/>
      <c r="N205" s="4"/>
      <c r="O205" s="4"/>
      <c r="P205" s="4"/>
      <c r="Q205" s="9"/>
      <c r="R205" s="9"/>
      <c r="S205" s="10"/>
    </row>
    <row r="206" spans="1:19" ht="12" customHeight="1">
      <c r="A206" s="151"/>
      <c r="B206" s="151"/>
      <c r="C206" s="37" t="s">
        <v>1</v>
      </c>
      <c r="D206" s="37" t="s">
        <v>2</v>
      </c>
      <c r="E206" s="37" t="s">
        <v>3</v>
      </c>
      <c r="F206" s="37" t="s">
        <v>4</v>
      </c>
      <c r="G206" s="37" t="s">
        <v>5</v>
      </c>
      <c r="H206" s="81" t="s">
        <v>16</v>
      </c>
      <c r="I206" s="82" t="s">
        <v>19</v>
      </c>
      <c r="J206" s="83" t="s">
        <v>20</v>
      </c>
      <c r="K206" s="82" t="s">
        <v>18</v>
      </c>
      <c r="L206" s="4"/>
      <c r="M206" s="4"/>
      <c r="N206" s="4"/>
      <c r="O206" s="4"/>
      <c r="P206" s="4"/>
      <c r="Q206" s="9"/>
      <c r="R206" s="9"/>
      <c r="S206" s="10"/>
    </row>
    <row r="207" spans="1:19" ht="12" customHeight="1">
      <c r="A207" s="3" t="s">
        <v>234</v>
      </c>
      <c r="B207" s="3" t="s">
        <v>241</v>
      </c>
      <c r="C207" s="23"/>
      <c r="E207" s="80"/>
      <c r="F207" s="80"/>
      <c r="G207" s="80"/>
      <c r="H207" s="104">
        <f>SUM(C207:G207)</f>
        <v>0</v>
      </c>
      <c r="I207" s="115">
        <f>J207/2</f>
        <v>39.5</v>
      </c>
      <c r="J207" s="149">
        <v>79</v>
      </c>
      <c r="K207" s="150">
        <f>H207*I207</f>
        <v>0</v>
      </c>
      <c r="L207" s="4"/>
      <c r="M207" s="4"/>
      <c r="N207" s="4"/>
      <c r="O207" s="4"/>
      <c r="P207" s="4"/>
      <c r="Q207" s="9"/>
      <c r="R207" s="9"/>
      <c r="S207" s="10"/>
    </row>
    <row r="208" spans="1:19" ht="12" customHeight="1">
      <c r="A208" s="3" t="s">
        <v>235</v>
      </c>
      <c r="B208" s="3" t="s">
        <v>242</v>
      </c>
      <c r="C208" s="23"/>
      <c r="D208" s="80"/>
      <c r="E208" s="80"/>
      <c r="F208" s="80"/>
      <c r="G208" s="80"/>
      <c r="H208" s="104">
        <f>SUM(C208:G208)</f>
        <v>0</v>
      </c>
      <c r="I208" s="115">
        <f>J208/2</f>
        <v>39.5</v>
      </c>
      <c r="J208" s="149">
        <v>79</v>
      </c>
      <c r="K208" s="150">
        <f>H208*I208</f>
        <v>0</v>
      </c>
      <c r="L208" s="4"/>
      <c r="M208" s="4"/>
      <c r="N208" s="4"/>
      <c r="O208" s="4"/>
      <c r="P208" s="4"/>
      <c r="Q208" s="9"/>
      <c r="R208" s="9"/>
      <c r="S208" s="10"/>
    </row>
    <row r="209" spans="1:19" ht="12" customHeight="1">
      <c r="A209" s="3" t="s">
        <v>236</v>
      </c>
      <c r="B209" s="3" t="s">
        <v>243</v>
      </c>
      <c r="C209" s="23"/>
      <c r="D209" s="80"/>
      <c r="E209" s="80"/>
      <c r="F209" s="80"/>
      <c r="G209" s="80"/>
      <c r="H209" s="104">
        <f>SUM(C209:G209)</f>
        <v>0</v>
      </c>
      <c r="I209" s="115">
        <f>J209/2</f>
        <v>39.5</v>
      </c>
      <c r="J209" s="149">
        <v>79</v>
      </c>
      <c r="K209" s="150">
        <f>H209*I209</f>
        <v>0</v>
      </c>
      <c r="L209" s="4"/>
      <c r="M209" s="4"/>
      <c r="N209" s="4"/>
      <c r="O209" s="4"/>
      <c r="P209" s="4"/>
      <c r="Q209" s="9"/>
      <c r="R209" s="9"/>
      <c r="S209" s="10"/>
    </row>
    <row r="210" spans="1:19" ht="12" customHeight="1" thickBot="1">
      <c r="B210" s="94"/>
      <c r="C210" s="94"/>
      <c r="D210" s="91"/>
      <c r="E210" s="91"/>
      <c r="F210" s="91"/>
      <c r="G210" s="91"/>
      <c r="H210" s="91"/>
      <c r="I210" s="194" t="s">
        <v>50</v>
      </c>
      <c r="J210" s="195"/>
      <c r="K210" s="97">
        <f>SUM(K191,K195,K199,K203,K207,K208,K209)</f>
        <v>0</v>
      </c>
      <c r="L210" s="4"/>
      <c r="M210" s="4"/>
      <c r="N210" s="4"/>
      <c r="O210" s="4"/>
      <c r="P210" s="4"/>
      <c r="Q210" s="9"/>
      <c r="R210" s="9"/>
      <c r="S210" s="10"/>
    </row>
    <row r="211" spans="1:19" ht="12" customHeight="1" thickTop="1">
      <c r="B211" s="94"/>
      <c r="C211" s="94"/>
      <c r="D211" s="91"/>
      <c r="E211" s="91"/>
      <c r="F211" s="91"/>
      <c r="G211" s="91"/>
      <c r="H211" s="91"/>
      <c r="I211" s="91"/>
      <c r="J211" s="96"/>
      <c r="K211" s="95"/>
      <c r="L211" s="74"/>
      <c r="M211" s="4"/>
      <c r="N211" s="4"/>
      <c r="O211" s="4"/>
      <c r="P211" s="4"/>
      <c r="Q211" s="9"/>
      <c r="R211" s="9"/>
      <c r="S211" s="10"/>
    </row>
    <row r="212" spans="1:19" ht="12" customHeight="1">
      <c r="A212" s="227" t="s">
        <v>17</v>
      </c>
      <c r="B212" s="228"/>
      <c r="C212" s="27"/>
      <c r="D212" s="27"/>
      <c r="E212" s="27"/>
      <c r="F212" s="27"/>
      <c r="G212" s="27"/>
      <c r="H212" s="27"/>
      <c r="I212" s="28"/>
      <c r="J212" s="28"/>
      <c r="K212" s="29"/>
      <c r="L212" s="4"/>
      <c r="M212" s="4"/>
      <c r="N212" s="4"/>
      <c r="O212" s="4"/>
      <c r="P212" s="4"/>
      <c r="Q212" s="9"/>
      <c r="R212" s="9"/>
      <c r="S212" s="10"/>
    </row>
    <row r="213" spans="1:19" ht="12" customHeight="1">
      <c r="A213" s="45" t="s">
        <v>28</v>
      </c>
      <c r="B213" s="39" t="s">
        <v>21</v>
      </c>
      <c r="C213" s="188" t="s">
        <v>14</v>
      </c>
      <c r="D213" s="189"/>
      <c r="E213" s="189"/>
      <c r="F213" s="189"/>
      <c r="G213" s="190"/>
      <c r="H213" s="38" t="s">
        <v>16</v>
      </c>
      <c r="I213" s="59" t="s">
        <v>19</v>
      </c>
      <c r="J213" s="60" t="s">
        <v>20</v>
      </c>
      <c r="K213" s="59" t="s">
        <v>18</v>
      </c>
      <c r="L213" s="4"/>
      <c r="M213" s="4"/>
      <c r="N213" s="4"/>
      <c r="O213" s="4"/>
      <c r="P213" s="4"/>
      <c r="Q213" s="9"/>
      <c r="R213" s="9"/>
      <c r="S213" s="10"/>
    </row>
    <row r="214" spans="1:19" ht="12" customHeight="1">
      <c r="A214" s="106" t="s">
        <v>283</v>
      </c>
      <c r="B214" s="121" t="s">
        <v>56</v>
      </c>
      <c r="C214" s="191" t="s">
        <v>244</v>
      </c>
      <c r="D214" s="192"/>
      <c r="E214" s="192"/>
      <c r="F214" s="192"/>
      <c r="G214" s="193"/>
      <c r="H214" s="122"/>
      <c r="I214" s="55">
        <f>J214/2</f>
        <v>14.5</v>
      </c>
      <c r="J214" s="62">
        <v>29</v>
      </c>
      <c r="K214" s="54">
        <f t="shared" ref="K214:K233" si="14">H214*I214</f>
        <v>0</v>
      </c>
      <c r="L214" s="4"/>
      <c r="M214" s="4"/>
      <c r="N214" s="4"/>
      <c r="O214" s="4"/>
      <c r="P214" s="4"/>
      <c r="Q214" s="9"/>
      <c r="R214" s="9"/>
      <c r="S214" s="10"/>
    </row>
    <row r="215" spans="1:19" ht="12" customHeight="1">
      <c r="A215" s="106" t="s">
        <v>277</v>
      </c>
      <c r="B215" s="121" t="s">
        <v>245</v>
      </c>
      <c r="C215" s="191" t="s">
        <v>55</v>
      </c>
      <c r="D215" s="192"/>
      <c r="E215" s="192"/>
      <c r="F215" s="192"/>
      <c r="G215" s="193"/>
      <c r="H215" s="122"/>
      <c r="I215" s="55">
        <f t="shared" ref="I215:I233" si="15">J215/2</f>
        <v>14.5</v>
      </c>
      <c r="J215" s="62">
        <v>29</v>
      </c>
      <c r="K215" s="54">
        <f t="shared" si="14"/>
        <v>0</v>
      </c>
      <c r="L215" s="4"/>
      <c r="M215" s="4"/>
      <c r="N215" s="4"/>
      <c r="O215" s="4"/>
      <c r="P215" s="4"/>
      <c r="Q215" s="9"/>
      <c r="R215" s="9"/>
      <c r="S215" s="10"/>
    </row>
    <row r="216" spans="1:19" ht="12" customHeight="1">
      <c r="A216" s="106" t="s">
        <v>278</v>
      </c>
      <c r="B216" s="121" t="s">
        <v>246</v>
      </c>
      <c r="C216" s="191" t="s">
        <v>247</v>
      </c>
      <c r="D216" s="192"/>
      <c r="E216" s="192"/>
      <c r="F216" s="192"/>
      <c r="G216" s="193"/>
      <c r="H216" s="122"/>
      <c r="I216" s="55">
        <f t="shared" si="15"/>
        <v>14.5</v>
      </c>
      <c r="J216" s="62">
        <v>29</v>
      </c>
      <c r="K216" s="54">
        <f t="shared" si="14"/>
        <v>0</v>
      </c>
      <c r="L216" s="4"/>
      <c r="M216" s="4"/>
      <c r="N216" s="4"/>
      <c r="O216" s="4"/>
      <c r="P216" s="4"/>
      <c r="Q216" s="9"/>
      <c r="R216" s="9"/>
      <c r="S216" s="10"/>
    </row>
    <row r="217" spans="1:19" ht="12" customHeight="1">
      <c r="A217" s="106" t="s">
        <v>279</v>
      </c>
      <c r="B217" s="121" t="s">
        <v>246</v>
      </c>
      <c r="C217" s="183" t="s">
        <v>248</v>
      </c>
      <c r="D217" s="184"/>
      <c r="E217" s="184"/>
      <c r="F217" s="184"/>
      <c r="G217" s="185"/>
      <c r="H217" s="68"/>
      <c r="I217" s="55">
        <f t="shared" si="15"/>
        <v>14.5</v>
      </c>
      <c r="J217" s="62">
        <v>29</v>
      </c>
      <c r="K217" s="54">
        <f t="shared" si="14"/>
        <v>0</v>
      </c>
      <c r="L217" s="4"/>
      <c r="M217" s="4"/>
      <c r="N217" s="4"/>
      <c r="O217" s="4"/>
      <c r="P217" s="4"/>
      <c r="Q217" s="9"/>
      <c r="R217" s="9"/>
      <c r="S217" s="10"/>
    </row>
    <row r="218" spans="1:19" ht="12" customHeight="1">
      <c r="A218" s="106" t="s">
        <v>280</v>
      </c>
      <c r="B218" s="34" t="s">
        <v>250</v>
      </c>
      <c r="C218" s="183" t="s">
        <v>249</v>
      </c>
      <c r="D218" s="184"/>
      <c r="E218" s="184"/>
      <c r="F218" s="184"/>
      <c r="G218" s="185"/>
      <c r="H218" s="68"/>
      <c r="I218" s="55">
        <f t="shared" si="15"/>
        <v>14.5</v>
      </c>
      <c r="J218" s="62">
        <v>29</v>
      </c>
      <c r="K218" s="54">
        <f t="shared" si="14"/>
        <v>0</v>
      </c>
      <c r="L218" s="4"/>
      <c r="M218" s="4"/>
      <c r="N218" s="4"/>
      <c r="O218" s="4"/>
      <c r="P218" s="4"/>
      <c r="Q218" s="9"/>
      <c r="R218" s="9"/>
      <c r="S218" s="10"/>
    </row>
    <row r="219" spans="1:19" ht="12" customHeight="1">
      <c r="A219" s="106" t="s">
        <v>281</v>
      </c>
      <c r="B219" s="32" t="s">
        <v>251</v>
      </c>
      <c r="C219" s="183" t="s">
        <v>252</v>
      </c>
      <c r="D219" s="184"/>
      <c r="E219" s="184"/>
      <c r="F219" s="184"/>
      <c r="G219" s="185"/>
      <c r="H219" s="68"/>
      <c r="I219" s="55">
        <f t="shared" si="15"/>
        <v>14.5</v>
      </c>
      <c r="J219" s="62">
        <v>29</v>
      </c>
      <c r="K219" s="54">
        <f t="shared" si="14"/>
        <v>0</v>
      </c>
      <c r="L219" s="4"/>
      <c r="M219" s="4"/>
      <c r="N219" s="4"/>
      <c r="O219" s="4"/>
      <c r="P219" s="4"/>
      <c r="Q219" s="9"/>
      <c r="R219" s="9"/>
      <c r="S219" s="10"/>
    </row>
    <row r="220" spans="1:19" ht="12" customHeight="1">
      <c r="A220" s="106" t="s">
        <v>282</v>
      </c>
      <c r="B220" s="32" t="s">
        <v>251</v>
      </c>
      <c r="C220" s="183" t="s">
        <v>253</v>
      </c>
      <c r="D220" s="184"/>
      <c r="E220" s="184"/>
      <c r="F220" s="184"/>
      <c r="G220" s="185"/>
      <c r="H220" s="120"/>
      <c r="I220" s="55">
        <f t="shared" si="15"/>
        <v>14.5</v>
      </c>
      <c r="J220" s="62">
        <v>29</v>
      </c>
      <c r="K220" s="54">
        <f t="shared" si="14"/>
        <v>0</v>
      </c>
      <c r="L220" s="4"/>
      <c r="M220" s="4"/>
      <c r="N220" s="4"/>
      <c r="O220" s="4"/>
      <c r="P220" s="4"/>
      <c r="Q220" s="9"/>
      <c r="R220" s="9"/>
      <c r="S220" s="10"/>
    </row>
    <row r="221" spans="1:19" ht="12" customHeight="1">
      <c r="A221" s="106" t="s">
        <v>276</v>
      </c>
      <c r="B221" s="32" t="s">
        <v>56</v>
      </c>
      <c r="C221" s="183" t="s">
        <v>254</v>
      </c>
      <c r="D221" s="184"/>
      <c r="E221" s="184"/>
      <c r="F221" s="184"/>
      <c r="G221" s="185"/>
      <c r="H221" s="120"/>
      <c r="I221" s="55">
        <f t="shared" si="15"/>
        <v>14.5</v>
      </c>
      <c r="J221" s="62">
        <v>29</v>
      </c>
      <c r="K221" s="54">
        <f t="shared" si="14"/>
        <v>0</v>
      </c>
      <c r="L221" s="4"/>
      <c r="M221" s="4"/>
      <c r="N221" s="4"/>
      <c r="O221" s="4"/>
      <c r="P221" s="4"/>
      <c r="Q221" s="9"/>
      <c r="R221" s="9"/>
      <c r="S221" s="10"/>
    </row>
    <row r="222" spans="1:19" ht="12" customHeight="1">
      <c r="A222" s="106" t="s">
        <v>284</v>
      </c>
      <c r="B222" s="32" t="s">
        <v>256</v>
      </c>
      <c r="C222" s="183" t="s">
        <v>255</v>
      </c>
      <c r="D222" s="184"/>
      <c r="E222" s="184"/>
      <c r="F222" s="184"/>
      <c r="G222" s="185"/>
      <c r="H222" s="120"/>
      <c r="I222" s="55">
        <f t="shared" si="15"/>
        <v>14.5</v>
      </c>
      <c r="J222" s="62">
        <v>29</v>
      </c>
      <c r="K222" s="54">
        <f t="shared" si="14"/>
        <v>0</v>
      </c>
      <c r="L222" s="4"/>
      <c r="M222" s="4"/>
      <c r="N222" s="4"/>
      <c r="O222" s="4"/>
      <c r="P222" s="4"/>
      <c r="Q222" s="9"/>
      <c r="R222" s="9"/>
      <c r="S222" s="10"/>
    </row>
    <row r="223" spans="1:19" ht="12" customHeight="1">
      <c r="A223" s="106" t="s">
        <v>285</v>
      </c>
      <c r="B223" s="32" t="s">
        <v>257</v>
      </c>
      <c r="C223" s="183" t="s">
        <v>258</v>
      </c>
      <c r="D223" s="184"/>
      <c r="E223" s="184"/>
      <c r="F223" s="184"/>
      <c r="G223" s="185"/>
      <c r="H223" s="120"/>
      <c r="I223" s="55">
        <f t="shared" si="15"/>
        <v>14.5</v>
      </c>
      <c r="J223" s="62">
        <v>29</v>
      </c>
      <c r="K223" s="54">
        <f t="shared" si="14"/>
        <v>0</v>
      </c>
      <c r="L223" s="4"/>
      <c r="M223" s="4"/>
      <c r="N223" s="4"/>
      <c r="O223" s="4"/>
      <c r="P223" s="4"/>
      <c r="Q223" s="9"/>
      <c r="R223" s="9"/>
      <c r="S223" s="10"/>
    </row>
    <row r="224" spans="1:19" ht="12" customHeight="1">
      <c r="A224" s="106" t="s">
        <v>286</v>
      </c>
      <c r="B224" s="32" t="s">
        <v>259</v>
      </c>
      <c r="C224" s="183" t="s">
        <v>260</v>
      </c>
      <c r="D224" s="184"/>
      <c r="E224" s="184"/>
      <c r="F224" s="184"/>
      <c r="G224" s="185"/>
      <c r="H224" s="120"/>
      <c r="I224" s="55">
        <f t="shared" si="15"/>
        <v>14.5</v>
      </c>
      <c r="J224" s="62">
        <v>29</v>
      </c>
      <c r="K224" s="54">
        <f t="shared" si="14"/>
        <v>0</v>
      </c>
      <c r="L224" s="4"/>
      <c r="M224" s="4"/>
      <c r="N224" s="4"/>
      <c r="O224" s="4"/>
      <c r="P224" s="4"/>
      <c r="Q224" s="9"/>
      <c r="R224" s="9"/>
      <c r="S224" s="10"/>
    </row>
    <row r="225" spans="1:19" ht="12" customHeight="1">
      <c r="A225" s="106" t="s">
        <v>292</v>
      </c>
      <c r="B225" s="32" t="s">
        <v>261</v>
      </c>
      <c r="C225" s="183" t="s">
        <v>262</v>
      </c>
      <c r="D225" s="184"/>
      <c r="E225" s="184"/>
      <c r="F225" s="184"/>
      <c r="G225" s="185"/>
      <c r="H225" s="120"/>
      <c r="I225" s="55">
        <f t="shared" si="15"/>
        <v>14.5</v>
      </c>
      <c r="J225" s="62">
        <v>29</v>
      </c>
      <c r="K225" s="54">
        <f t="shared" si="14"/>
        <v>0</v>
      </c>
      <c r="L225" s="4"/>
      <c r="M225" s="4"/>
      <c r="N225" s="4"/>
      <c r="O225" s="4"/>
      <c r="P225" s="4"/>
      <c r="Q225" s="9"/>
      <c r="R225" s="9"/>
      <c r="S225" s="10"/>
    </row>
    <row r="226" spans="1:19" ht="12" customHeight="1">
      <c r="A226" s="106" t="s">
        <v>288</v>
      </c>
      <c r="B226" s="32" t="s">
        <v>263</v>
      </c>
      <c r="C226" s="183" t="s">
        <v>264</v>
      </c>
      <c r="D226" s="184"/>
      <c r="E226" s="184"/>
      <c r="F226" s="184"/>
      <c r="G226" s="185"/>
      <c r="H226" s="120"/>
      <c r="I226" s="55">
        <f t="shared" si="15"/>
        <v>14.5</v>
      </c>
      <c r="J226" s="62">
        <v>29</v>
      </c>
      <c r="K226" s="54">
        <f t="shared" si="14"/>
        <v>0</v>
      </c>
      <c r="L226" s="4"/>
      <c r="M226" s="4"/>
      <c r="N226" s="4"/>
      <c r="O226" s="4"/>
      <c r="P226" s="4"/>
      <c r="Q226" s="9"/>
      <c r="R226" s="9"/>
      <c r="S226" s="10"/>
    </row>
    <row r="227" spans="1:19" ht="12" customHeight="1">
      <c r="A227" s="106" t="s">
        <v>289</v>
      </c>
      <c r="B227" s="32" t="s">
        <v>267</v>
      </c>
      <c r="C227" s="183" t="s">
        <v>265</v>
      </c>
      <c r="D227" s="184"/>
      <c r="E227" s="184"/>
      <c r="F227" s="184"/>
      <c r="G227" s="185"/>
      <c r="H227" s="120"/>
      <c r="I227" s="55">
        <f t="shared" si="15"/>
        <v>14.5</v>
      </c>
      <c r="J227" s="62">
        <v>29</v>
      </c>
      <c r="K227" s="54">
        <f t="shared" si="14"/>
        <v>0</v>
      </c>
      <c r="L227" s="4"/>
      <c r="M227" s="4"/>
      <c r="N227" s="4"/>
      <c r="O227" s="4"/>
      <c r="P227" s="4"/>
      <c r="Q227" s="9"/>
      <c r="R227" s="9"/>
      <c r="S227" s="10"/>
    </row>
    <row r="228" spans="1:19" ht="12" customHeight="1">
      <c r="A228" s="106" t="s">
        <v>290</v>
      </c>
      <c r="B228" s="32" t="s">
        <v>268</v>
      </c>
      <c r="C228" s="183" t="s">
        <v>266</v>
      </c>
      <c r="D228" s="184"/>
      <c r="E228" s="184"/>
      <c r="F228" s="184"/>
      <c r="G228" s="185"/>
      <c r="H228" s="120"/>
      <c r="I228" s="55">
        <f t="shared" si="15"/>
        <v>14.5</v>
      </c>
      <c r="J228" s="62">
        <v>29</v>
      </c>
      <c r="K228" s="54">
        <f t="shared" si="14"/>
        <v>0</v>
      </c>
      <c r="L228" s="4"/>
      <c r="M228" s="4"/>
      <c r="N228" s="4"/>
      <c r="O228" s="4"/>
      <c r="P228" s="4"/>
      <c r="Q228" s="9"/>
      <c r="R228" s="9"/>
      <c r="S228" s="10"/>
    </row>
    <row r="229" spans="1:19" ht="12" customHeight="1">
      <c r="A229" s="106" t="s">
        <v>291</v>
      </c>
      <c r="B229" s="32" t="s">
        <v>271</v>
      </c>
      <c r="C229" s="183" t="s">
        <v>269</v>
      </c>
      <c r="D229" s="184"/>
      <c r="E229" s="184"/>
      <c r="F229" s="184"/>
      <c r="G229" s="185"/>
      <c r="H229" s="120"/>
      <c r="I229" s="55">
        <f t="shared" si="15"/>
        <v>14.5</v>
      </c>
      <c r="J229" s="62">
        <v>29</v>
      </c>
      <c r="K229" s="54">
        <f t="shared" si="14"/>
        <v>0</v>
      </c>
      <c r="L229" s="4"/>
      <c r="M229" s="4"/>
      <c r="N229" s="4"/>
      <c r="O229" s="4"/>
      <c r="P229" s="4"/>
      <c r="Q229" s="9"/>
      <c r="R229" s="9"/>
      <c r="S229" s="10"/>
    </row>
    <row r="230" spans="1:19" ht="12" customHeight="1">
      <c r="A230" s="106" t="s">
        <v>287</v>
      </c>
      <c r="B230" s="32" t="s">
        <v>268</v>
      </c>
      <c r="C230" s="183" t="s">
        <v>270</v>
      </c>
      <c r="D230" s="184"/>
      <c r="E230" s="184"/>
      <c r="F230" s="184"/>
      <c r="G230" s="185"/>
      <c r="H230" s="120"/>
      <c r="I230" s="55">
        <f t="shared" si="15"/>
        <v>14.5</v>
      </c>
      <c r="J230" s="62">
        <v>29</v>
      </c>
      <c r="K230" s="54">
        <f t="shared" si="14"/>
        <v>0</v>
      </c>
      <c r="L230" s="4"/>
      <c r="M230" s="4"/>
      <c r="N230" s="4"/>
      <c r="O230" s="4"/>
      <c r="P230" s="4"/>
      <c r="Q230" s="9"/>
      <c r="R230" s="9"/>
      <c r="S230" s="10"/>
    </row>
    <row r="231" spans="1:19" ht="12" customHeight="1">
      <c r="A231" s="106" t="s">
        <v>293</v>
      </c>
      <c r="B231" s="32" t="s">
        <v>274</v>
      </c>
      <c r="C231" s="183" t="s">
        <v>272</v>
      </c>
      <c r="D231" s="184"/>
      <c r="E231" s="184"/>
      <c r="F231" s="184"/>
      <c r="G231" s="185"/>
      <c r="H231" s="120"/>
      <c r="I231" s="55">
        <f t="shared" si="15"/>
        <v>14.5</v>
      </c>
      <c r="J231" s="62">
        <v>29</v>
      </c>
      <c r="K231" s="54">
        <f t="shared" si="14"/>
        <v>0</v>
      </c>
      <c r="L231" s="4"/>
      <c r="M231" s="4"/>
      <c r="N231" s="4"/>
      <c r="O231" s="4"/>
      <c r="P231" s="4"/>
      <c r="Q231" s="9"/>
      <c r="R231" s="9"/>
      <c r="S231" s="10"/>
    </row>
    <row r="232" spans="1:19" ht="12" customHeight="1">
      <c r="A232" s="106" t="s">
        <v>294</v>
      </c>
      <c r="B232" s="32" t="s">
        <v>273</v>
      </c>
      <c r="C232" s="183" t="s">
        <v>51</v>
      </c>
      <c r="D232" s="184"/>
      <c r="E232" s="184"/>
      <c r="F232" s="184"/>
      <c r="G232" s="185"/>
      <c r="H232" s="120"/>
      <c r="I232" s="55">
        <f t="shared" si="15"/>
        <v>14.5</v>
      </c>
      <c r="J232" s="62">
        <v>29</v>
      </c>
      <c r="K232" s="54">
        <f t="shared" si="14"/>
        <v>0</v>
      </c>
      <c r="L232" s="4"/>
      <c r="M232" s="4"/>
      <c r="N232" s="4"/>
      <c r="O232" s="4"/>
      <c r="P232" s="4"/>
      <c r="Q232" s="9"/>
      <c r="R232" s="9"/>
      <c r="S232" s="10"/>
    </row>
    <row r="233" spans="1:19" ht="12" customHeight="1">
      <c r="A233" s="106" t="s">
        <v>295</v>
      </c>
      <c r="B233" s="32" t="s">
        <v>273</v>
      </c>
      <c r="C233" s="183" t="s">
        <v>275</v>
      </c>
      <c r="D233" s="184"/>
      <c r="E233" s="184"/>
      <c r="F233" s="184"/>
      <c r="G233" s="185"/>
      <c r="H233" s="120"/>
      <c r="I233" s="55">
        <f t="shared" si="15"/>
        <v>14.5</v>
      </c>
      <c r="J233" s="62">
        <v>29</v>
      </c>
      <c r="K233" s="54">
        <f t="shared" si="14"/>
        <v>0</v>
      </c>
      <c r="L233" s="4"/>
      <c r="M233" s="4"/>
      <c r="N233" s="4"/>
      <c r="O233" s="4"/>
      <c r="P233" s="4"/>
      <c r="Q233" s="9"/>
      <c r="R233" s="9"/>
      <c r="S233" s="10"/>
    </row>
    <row r="234" spans="1:19" ht="12" customHeight="1" thickBot="1">
      <c r="H234" s="8"/>
      <c r="I234" s="186" t="s">
        <v>15</v>
      </c>
      <c r="J234" s="187"/>
      <c r="K234" s="51">
        <f>SUM(K214:K233)</f>
        <v>0</v>
      </c>
      <c r="L234" s="4"/>
      <c r="M234" s="4"/>
      <c r="N234" s="4"/>
      <c r="O234" s="4"/>
      <c r="P234" s="4"/>
      <c r="Q234" s="9"/>
      <c r="R234" s="9"/>
      <c r="S234" s="10"/>
    </row>
    <row r="235" spans="1:19" ht="12" customHeight="1" thickTop="1">
      <c r="B235" s="7"/>
      <c r="C235" s="8"/>
      <c r="D235" s="8"/>
      <c r="E235" s="8"/>
      <c r="F235" s="8"/>
      <c r="G235" s="8"/>
      <c r="H235" s="8"/>
      <c r="I235" s="16"/>
      <c r="J235" s="16"/>
      <c r="K235" s="17"/>
      <c r="L235" s="4"/>
      <c r="M235" s="4"/>
      <c r="N235" s="4"/>
      <c r="O235" s="4"/>
      <c r="P235" s="4"/>
      <c r="Q235" s="9"/>
      <c r="R235" s="9"/>
      <c r="S235" s="10"/>
    </row>
    <row r="236" spans="1:19">
      <c r="B236" s="22"/>
      <c r="C236" s="24"/>
      <c r="D236" s="24"/>
      <c r="E236" s="24"/>
      <c r="F236" s="24"/>
      <c r="G236" s="24"/>
      <c r="H236" s="24"/>
      <c r="I236" s="20"/>
      <c r="J236" s="21"/>
      <c r="K236" s="19"/>
    </row>
    <row r="237" spans="1:19" ht="13.5" customHeight="1" thickBot="1">
      <c r="B237" s="7"/>
      <c r="C237" s="8"/>
      <c r="D237" s="8"/>
      <c r="E237" s="8"/>
      <c r="F237" s="8"/>
      <c r="I237" s="181" t="s">
        <v>65</v>
      </c>
      <c r="J237" s="182"/>
      <c r="K237" s="53">
        <f>SUM(K43,K62,K93,K148,K187,K210,K234)</f>
        <v>0</v>
      </c>
    </row>
    <row r="238" spans="1:19" ht="14" customHeight="1" thickTop="1"/>
    <row r="240" spans="1:19" ht="11" customHeight="1"/>
    <row r="241" spans="2:11" ht="11" customHeight="1"/>
    <row r="242" spans="2:11" ht="11" customHeight="1"/>
    <row r="243" spans="2:11" ht="11" customHeight="1"/>
    <row r="245" spans="2:11">
      <c r="B245" s="30"/>
      <c r="C245" s="31"/>
      <c r="D245" s="31"/>
      <c r="E245" s="31"/>
      <c r="F245" s="31"/>
      <c r="G245" s="31"/>
      <c r="H245" s="8"/>
      <c r="I245" s="16"/>
      <c r="J245" s="16"/>
      <c r="K245" s="17"/>
    </row>
    <row r="256" spans="2:11" ht="14" customHeight="1"/>
    <row r="262" spans="1:1" ht="14" customHeight="1"/>
    <row r="263" spans="1:1" ht="14" customHeight="1"/>
    <row r="264" spans="1:1" ht="14" customHeight="1"/>
    <row r="265" spans="1:1" ht="19.5" customHeight="1"/>
    <row r="266" spans="1:1" ht="11.25" customHeight="1"/>
    <row r="267" spans="1:1" ht="12" customHeight="1">
      <c r="A267" s="15"/>
    </row>
    <row r="268" spans="1:1" ht="12.75" customHeight="1"/>
    <row r="269" spans="1:1" ht="11.25" customHeight="1"/>
    <row r="270" spans="1:1" ht="12" customHeight="1"/>
    <row r="271" spans="1:1" ht="14" customHeight="1"/>
    <row r="272" spans="1:1" ht="14" customHeight="1"/>
    <row r="273" spans="1:11" s="15" customFormat="1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</sheetData>
  <mergeCells count="206">
    <mergeCell ref="I237:J237"/>
    <mergeCell ref="C229:G229"/>
    <mergeCell ref="C230:G230"/>
    <mergeCell ref="C231:G231"/>
    <mergeCell ref="C232:G232"/>
    <mergeCell ref="C233:G233"/>
    <mergeCell ref="I234:J234"/>
    <mergeCell ref="C223:G223"/>
    <mergeCell ref="C224:G224"/>
    <mergeCell ref="C225:G225"/>
    <mergeCell ref="C226:G226"/>
    <mergeCell ref="C227:G227"/>
    <mergeCell ref="C228:G228"/>
    <mergeCell ref="C217:G217"/>
    <mergeCell ref="C218:G218"/>
    <mergeCell ref="C219:G219"/>
    <mergeCell ref="C220:G220"/>
    <mergeCell ref="C221:G221"/>
    <mergeCell ref="C222:G222"/>
    <mergeCell ref="I210:J210"/>
    <mergeCell ref="A212:B212"/>
    <mergeCell ref="C213:G213"/>
    <mergeCell ref="C214:G214"/>
    <mergeCell ref="C215:G215"/>
    <mergeCell ref="C216:G216"/>
    <mergeCell ref="A202:A205"/>
    <mergeCell ref="B202:B205"/>
    <mergeCell ref="H203:H205"/>
    <mergeCell ref="I203:I205"/>
    <mergeCell ref="J203:J205"/>
    <mergeCell ref="K203:K205"/>
    <mergeCell ref="A198:A201"/>
    <mergeCell ref="B198:B201"/>
    <mergeCell ref="H199:H201"/>
    <mergeCell ref="I199:I201"/>
    <mergeCell ref="J199:J201"/>
    <mergeCell ref="K199:K201"/>
    <mergeCell ref="K191:K193"/>
    <mergeCell ref="A194:A197"/>
    <mergeCell ref="B194:B197"/>
    <mergeCell ref="H195:H197"/>
    <mergeCell ref="I195:I197"/>
    <mergeCell ref="J195:J197"/>
    <mergeCell ref="K195:K197"/>
    <mergeCell ref="I187:J187"/>
    <mergeCell ref="A189:B189"/>
    <mergeCell ref="A191:A193"/>
    <mergeCell ref="B191:B193"/>
    <mergeCell ref="H191:H193"/>
    <mergeCell ref="I191:I193"/>
    <mergeCell ref="J191:J193"/>
    <mergeCell ref="A183:A186"/>
    <mergeCell ref="B183:B186"/>
    <mergeCell ref="H184:H186"/>
    <mergeCell ref="I184:I186"/>
    <mergeCell ref="J184:J186"/>
    <mergeCell ref="K184:K186"/>
    <mergeCell ref="A179:A182"/>
    <mergeCell ref="B179:B182"/>
    <mergeCell ref="H180:H182"/>
    <mergeCell ref="I180:I182"/>
    <mergeCell ref="J180:J182"/>
    <mergeCell ref="K180:K182"/>
    <mergeCell ref="A175:A178"/>
    <mergeCell ref="B175:B178"/>
    <mergeCell ref="H176:H178"/>
    <mergeCell ref="I176:I178"/>
    <mergeCell ref="J176:J178"/>
    <mergeCell ref="K176:K178"/>
    <mergeCell ref="A171:A174"/>
    <mergeCell ref="B171:B174"/>
    <mergeCell ref="H172:H174"/>
    <mergeCell ref="I172:I174"/>
    <mergeCell ref="J172:J174"/>
    <mergeCell ref="K172:K174"/>
    <mergeCell ref="A167:A170"/>
    <mergeCell ref="B167:B170"/>
    <mergeCell ref="H168:H170"/>
    <mergeCell ref="I168:I170"/>
    <mergeCell ref="J168:J170"/>
    <mergeCell ref="K168:K170"/>
    <mergeCell ref="A163:A166"/>
    <mergeCell ref="B163:B166"/>
    <mergeCell ref="H164:H166"/>
    <mergeCell ref="I164:I166"/>
    <mergeCell ref="J164:J166"/>
    <mergeCell ref="K164:K166"/>
    <mergeCell ref="A159:A162"/>
    <mergeCell ref="B159:B162"/>
    <mergeCell ref="H160:H162"/>
    <mergeCell ref="I160:I162"/>
    <mergeCell ref="J160:J162"/>
    <mergeCell ref="K160:K162"/>
    <mergeCell ref="K152:K154"/>
    <mergeCell ref="A155:A158"/>
    <mergeCell ref="B155:B158"/>
    <mergeCell ref="H156:H158"/>
    <mergeCell ref="I156:I158"/>
    <mergeCell ref="J156:J158"/>
    <mergeCell ref="K156:K158"/>
    <mergeCell ref="A150:B150"/>
    <mergeCell ref="A152:A154"/>
    <mergeCell ref="B152:B154"/>
    <mergeCell ref="H152:H154"/>
    <mergeCell ref="I152:I154"/>
    <mergeCell ref="J152:J154"/>
    <mergeCell ref="A144:A147"/>
    <mergeCell ref="B144:B147"/>
    <mergeCell ref="H145:H147"/>
    <mergeCell ref="I145:I147"/>
    <mergeCell ref="J145:J147"/>
    <mergeCell ref="K145:K147"/>
    <mergeCell ref="A140:A143"/>
    <mergeCell ref="B140:B143"/>
    <mergeCell ref="H141:H143"/>
    <mergeCell ref="I141:I143"/>
    <mergeCell ref="J141:J143"/>
    <mergeCell ref="K141:K143"/>
    <mergeCell ref="A136:A139"/>
    <mergeCell ref="B136:B139"/>
    <mergeCell ref="H137:H139"/>
    <mergeCell ref="I137:I139"/>
    <mergeCell ref="J137:J139"/>
    <mergeCell ref="K137:K139"/>
    <mergeCell ref="A132:A135"/>
    <mergeCell ref="B132:B135"/>
    <mergeCell ref="H133:H135"/>
    <mergeCell ref="I133:I135"/>
    <mergeCell ref="J133:J135"/>
    <mergeCell ref="K133:K135"/>
    <mergeCell ref="A128:A131"/>
    <mergeCell ref="B128:B131"/>
    <mergeCell ref="H129:H131"/>
    <mergeCell ref="I129:I131"/>
    <mergeCell ref="J129:J131"/>
    <mergeCell ref="K129:K131"/>
    <mergeCell ref="A124:A127"/>
    <mergeCell ref="B124:B127"/>
    <mergeCell ref="H125:H127"/>
    <mergeCell ref="I125:I127"/>
    <mergeCell ref="J125:J127"/>
    <mergeCell ref="K125:K127"/>
    <mergeCell ref="A120:A123"/>
    <mergeCell ref="B120:B123"/>
    <mergeCell ref="H121:H123"/>
    <mergeCell ref="I121:I123"/>
    <mergeCell ref="J121:J123"/>
    <mergeCell ref="K121:K123"/>
    <mergeCell ref="A116:A119"/>
    <mergeCell ref="B116:B119"/>
    <mergeCell ref="H117:H119"/>
    <mergeCell ref="I117:I119"/>
    <mergeCell ref="J117:J119"/>
    <mergeCell ref="K117:K119"/>
    <mergeCell ref="A112:A115"/>
    <mergeCell ref="B112:B115"/>
    <mergeCell ref="H113:H115"/>
    <mergeCell ref="I113:I115"/>
    <mergeCell ref="J113:J115"/>
    <mergeCell ref="K113:K115"/>
    <mergeCell ref="A108:A111"/>
    <mergeCell ref="B108:B111"/>
    <mergeCell ref="H109:H111"/>
    <mergeCell ref="I109:I111"/>
    <mergeCell ref="J109:J111"/>
    <mergeCell ref="K109:K111"/>
    <mergeCell ref="A104:A107"/>
    <mergeCell ref="B104:B107"/>
    <mergeCell ref="H105:H107"/>
    <mergeCell ref="I105:I107"/>
    <mergeCell ref="J105:J107"/>
    <mergeCell ref="K105:K107"/>
    <mergeCell ref="K97:K99"/>
    <mergeCell ref="A100:A103"/>
    <mergeCell ref="B100:B103"/>
    <mergeCell ref="H101:H103"/>
    <mergeCell ref="I101:I103"/>
    <mergeCell ref="J101:J103"/>
    <mergeCell ref="K101:K103"/>
    <mergeCell ref="I62:J62"/>
    <mergeCell ref="A64:B64"/>
    <mergeCell ref="I93:J93"/>
    <mergeCell ref="A95:B95"/>
    <mergeCell ref="A97:A99"/>
    <mergeCell ref="B97:B99"/>
    <mergeCell ref="H97:H99"/>
    <mergeCell ref="I97:I99"/>
    <mergeCell ref="J97:J99"/>
    <mergeCell ref="A21:B21"/>
    <mergeCell ref="I43:J43"/>
    <mergeCell ref="A45:B45"/>
    <mergeCell ref="B11:G11"/>
    <mergeCell ref="B12:G12"/>
    <mergeCell ref="B13:G13"/>
    <mergeCell ref="B15:J15"/>
    <mergeCell ref="B16:J16"/>
    <mergeCell ref="B17:J17"/>
    <mergeCell ref="B1:G5"/>
    <mergeCell ref="B6:G6"/>
    <mergeCell ref="B7:G7"/>
    <mergeCell ref="C8:H8"/>
    <mergeCell ref="C9:H9"/>
    <mergeCell ref="B10:G10"/>
    <mergeCell ref="B18:J18"/>
    <mergeCell ref="B19:G19"/>
    <mergeCell ref="B20:G20"/>
  </mergeCells>
  <pageMargins left="0.5" right="0.5" top="1" bottom="1" header="0.5" footer="0.5"/>
  <pageSetup scale="93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3"/>
  <sheetViews>
    <sheetView zoomScale="150" zoomScaleNormal="150" zoomScaleSheetLayoutView="125" zoomScalePageLayoutView="150" workbookViewId="0">
      <selection activeCell="C8" sqref="C8:H8"/>
    </sheetView>
  </sheetViews>
  <sheetFormatPr baseColWidth="10" defaultColWidth="10.7109375" defaultRowHeight="11" x14ac:dyDescent="0"/>
  <cols>
    <col min="1" max="1" width="10.28515625" style="1" customWidth="1"/>
    <col min="2" max="2" width="28.85546875" style="1" customWidth="1"/>
    <col min="3" max="6" width="2.5703125" style="1" customWidth="1"/>
    <col min="7" max="7" width="3.140625" style="1" customWidth="1"/>
    <col min="8" max="8" width="6" style="1" customWidth="1"/>
    <col min="9" max="9" width="9.42578125" style="1" customWidth="1"/>
    <col min="10" max="10" width="7.42578125" style="1" customWidth="1"/>
    <col min="11" max="11" width="8.28515625" style="1" customWidth="1"/>
    <col min="12" max="15" width="2.5703125" style="1" customWidth="1"/>
    <col min="16" max="17" width="5.140625" style="1" customWidth="1"/>
    <col min="18" max="18" width="5.7109375" style="1" customWidth="1"/>
    <col min="19" max="19" width="6.42578125" style="1" customWidth="1"/>
    <col min="20" max="16384" width="10.7109375" style="1"/>
  </cols>
  <sheetData>
    <row r="1" spans="1:11">
      <c r="A1" s="47"/>
      <c r="B1" s="197"/>
      <c r="C1" s="197"/>
      <c r="D1" s="197"/>
      <c r="E1" s="197"/>
      <c r="F1" s="197"/>
      <c r="G1" s="197"/>
    </row>
    <row r="2" spans="1:11">
      <c r="A2" s="47"/>
      <c r="B2" s="197"/>
      <c r="C2" s="197"/>
      <c r="D2" s="197"/>
      <c r="E2" s="197"/>
      <c r="F2" s="197"/>
      <c r="G2" s="197"/>
    </row>
    <row r="3" spans="1:11">
      <c r="A3" s="47"/>
      <c r="B3" s="197"/>
      <c r="C3" s="197"/>
      <c r="D3" s="197"/>
      <c r="E3" s="197"/>
      <c r="F3" s="197"/>
      <c r="G3" s="197"/>
    </row>
    <row r="4" spans="1:11">
      <c r="A4" s="47"/>
      <c r="B4" s="197"/>
      <c r="C4" s="197"/>
      <c r="D4" s="197"/>
      <c r="E4" s="197"/>
      <c r="F4" s="197"/>
      <c r="G4" s="197"/>
    </row>
    <row r="5" spans="1:11">
      <c r="A5" s="47"/>
      <c r="B5" s="197"/>
      <c r="C5" s="197"/>
      <c r="D5" s="197"/>
      <c r="E5" s="197"/>
      <c r="F5" s="197"/>
      <c r="G5" s="197"/>
    </row>
    <row r="6" spans="1:11" ht="18" customHeight="1">
      <c r="A6" s="47"/>
      <c r="B6" s="198" t="s">
        <v>59</v>
      </c>
      <c r="C6" s="198"/>
      <c r="D6" s="198"/>
      <c r="E6" s="198"/>
      <c r="F6" s="198"/>
      <c r="G6" s="198"/>
    </row>
    <row r="7" spans="1:11">
      <c r="A7" s="47"/>
      <c r="B7" s="199"/>
      <c r="C7" s="197"/>
      <c r="D7" s="197"/>
      <c r="E7" s="197"/>
      <c r="F7" s="197"/>
      <c r="G7" s="197"/>
      <c r="H7" s="98"/>
      <c r="J7" s="100" t="s">
        <v>54</v>
      </c>
      <c r="K7" s="99" t="s">
        <v>29</v>
      </c>
    </row>
    <row r="8" spans="1:11" ht="12.75" customHeight="1">
      <c r="A8" s="47"/>
      <c r="B8" s="36" t="s">
        <v>10</v>
      </c>
      <c r="C8" s="217"/>
      <c r="D8" s="218"/>
      <c r="E8" s="218"/>
      <c r="F8" s="218"/>
      <c r="G8" s="218"/>
      <c r="H8" s="219"/>
      <c r="I8" s="101" t="s">
        <v>53</v>
      </c>
      <c r="J8" s="153"/>
      <c r="K8" s="154"/>
    </row>
    <row r="9" spans="1:11" ht="12.75" customHeight="1">
      <c r="A9" s="47"/>
      <c r="B9" s="36" t="s">
        <v>11</v>
      </c>
      <c r="C9" s="217"/>
      <c r="D9" s="218"/>
      <c r="E9" s="218"/>
      <c r="F9" s="218"/>
      <c r="G9" s="218"/>
      <c r="H9" s="219"/>
      <c r="I9" s="101" t="s">
        <v>57</v>
      </c>
      <c r="J9" s="153"/>
      <c r="K9" s="155"/>
    </row>
    <row r="10" spans="1:11" ht="13">
      <c r="A10" s="47"/>
      <c r="B10" s="220"/>
      <c r="C10" s="221"/>
      <c r="D10" s="221"/>
      <c r="E10" s="221"/>
      <c r="F10" s="221"/>
      <c r="G10" s="221"/>
      <c r="I10" s="101" t="s">
        <v>58</v>
      </c>
      <c r="J10" s="153">
        <f>'SPRING ''16- Ship #1'!J10</f>
        <v>0</v>
      </c>
      <c r="K10" s="155">
        <f>'SPRING ''16- Ship #1'!K10</f>
        <v>0</v>
      </c>
    </row>
    <row r="11" spans="1:11" ht="13">
      <c r="A11" s="47"/>
      <c r="B11" s="222" t="s">
        <v>12</v>
      </c>
      <c r="C11" s="223"/>
      <c r="D11" s="223"/>
      <c r="E11" s="223"/>
      <c r="F11" s="223"/>
      <c r="G11" s="223"/>
    </row>
    <row r="12" spans="1:11" ht="12.75" customHeight="1">
      <c r="A12" s="47"/>
      <c r="B12" s="203" t="s">
        <v>62</v>
      </c>
      <c r="C12" s="204"/>
      <c r="D12" s="204"/>
      <c r="E12" s="204"/>
      <c r="F12" s="204"/>
      <c r="G12" s="205"/>
    </row>
    <row r="13" spans="1:11" ht="12.75" customHeight="1">
      <c r="A13" s="47"/>
      <c r="B13" s="203" t="s">
        <v>61</v>
      </c>
      <c r="C13" s="204"/>
      <c r="D13" s="204"/>
      <c r="E13" s="204"/>
      <c r="F13" s="204"/>
      <c r="G13" s="205"/>
    </row>
    <row r="14" spans="1:11" ht="12.75" customHeight="1">
      <c r="A14" s="47"/>
      <c r="B14" s="129"/>
      <c r="C14" s="129"/>
      <c r="D14" s="129"/>
      <c r="E14" s="129"/>
      <c r="F14" s="129"/>
      <c r="G14" s="129"/>
    </row>
    <row r="15" spans="1:11" ht="12.75" customHeight="1">
      <c r="A15" s="47"/>
      <c r="B15" s="206" t="s">
        <v>66</v>
      </c>
      <c r="C15" s="207"/>
      <c r="D15" s="207"/>
      <c r="E15" s="207"/>
      <c r="F15" s="207"/>
      <c r="G15" s="207"/>
      <c r="H15" s="207"/>
      <c r="I15" s="207"/>
      <c r="J15" s="208"/>
    </row>
    <row r="16" spans="1:11" ht="12.75" customHeight="1">
      <c r="A16" s="47"/>
      <c r="B16" s="209" t="s">
        <v>63</v>
      </c>
      <c r="C16" s="210"/>
      <c r="D16" s="210"/>
      <c r="E16" s="210"/>
      <c r="F16" s="210"/>
      <c r="G16" s="210"/>
      <c r="H16" s="210"/>
      <c r="I16" s="210"/>
      <c r="J16" s="211"/>
    </row>
    <row r="17" spans="1:19" ht="12.75" customHeight="1">
      <c r="A17" s="47"/>
      <c r="B17" s="212" t="s">
        <v>64</v>
      </c>
      <c r="C17" s="213"/>
      <c r="D17" s="213"/>
      <c r="E17" s="213"/>
      <c r="F17" s="213"/>
      <c r="G17" s="213"/>
      <c r="H17" s="213"/>
      <c r="I17" s="213"/>
      <c r="J17" s="214"/>
    </row>
    <row r="18" spans="1:19" ht="12.75" customHeight="1">
      <c r="A18" s="47"/>
      <c r="B18" s="212" t="s">
        <v>60</v>
      </c>
      <c r="C18" s="213"/>
      <c r="D18" s="213"/>
      <c r="E18" s="213"/>
      <c r="F18" s="213"/>
      <c r="G18" s="213"/>
      <c r="H18" s="213"/>
      <c r="I18" s="213"/>
      <c r="J18" s="214"/>
    </row>
    <row r="19" spans="1:19" ht="12.75" customHeight="1">
      <c r="A19" s="47"/>
      <c r="B19" s="224"/>
      <c r="C19" s="224"/>
      <c r="D19" s="224"/>
      <c r="E19" s="224"/>
      <c r="F19" s="224"/>
      <c r="G19" s="224"/>
    </row>
    <row r="20" spans="1:19" ht="13">
      <c r="A20" s="47"/>
      <c r="B20" s="225"/>
      <c r="C20" s="226"/>
      <c r="D20" s="226"/>
      <c r="E20" s="226"/>
      <c r="F20" s="226"/>
      <c r="G20" s="226"/>
    </row>
    <row r="21" spans="1:19">
      <c r="A21" s="215" t="s">
        <v>30</v>
      </c>
      <c r="B21" s="216"/>
      <c r="C21" s="44"/>
      <c r="D21" s="44"/>
      <c r="E21" s="44"/>
      <c r="F21" s="44"/>
      <c r="G21" s="44"/>
      <c r="H21" s="2"/>
      <c r="I21" s="2"/>
      <c r="J21" s="2"/>
      <c r="K21" s="2"/>
      <c r="L21" s="11"/>
      <c r="M21" s="11"/>
      <c r="N21" s="11"/>
      <c r="O21" s="11"/>
      <c r="P21" s="11"/>
      <c r="Q21" s="12"/>
      <c r="R21" s="13"/>
      <c r="S21" s="14"/>
    </row>
    <row r="22" spans="1:19">
      <c r="A22" s="45" t="s">
        <v>28</v>
      </c>
      <c r="B22" s="37" t="s">
        <v>21</v>
      </c>
      <c r="C22" s="37" t="s">
        <v>22</v>
      </c>
      <c r="D22" s="37" t="s">
        <v>23</v>
      </c>
      <c r="E22" s="37" t="s">
        <v>24</v>
      </c>
      <c r="F22" s="37" t="s">
        <v>25</v>
      </c>
      <c r="G22" s="37" t="s">
        <v>26</v>
      </c>
      <c r="H22" s="37" t="s">
        <v>16</v>
      </c>
      <c r="I22" s="57" t="s">
        <v>19</v>
      </c>
      <c r="J22" s="60" t="s">
        <v>20</v>
      </c>
      <c r="K22" s="57" t="s">
        <v>9</v>
      </c>
      <c r="L22" s="11"/>
      <c r="M22" s="11"/>
      <c r="N22" s="11"/>
      <c r="O22" s="11"/>
      <c r="P22" s="11"/>
      <c r="Q22" s="12"/>
      <c r="R22" s="13"/>
      <c r="S22" s="14"/>
    </row>
    <row r="23" spans="1:19">
      <c r="A23" s="43" t="s">
        <v>70</v>
      </c>
      <c r="B23" s="103" t="s">
        <v>69</v>
      </c>
      <c r="C23" s="104"/>
      <c r="D23" s="119"/>
      <c r="E23" s="104"/>
      <c r="F23" s="104"/>
      <c r="G23" s="104"/>
      <c r="H23" s="6">
        <f t="shared" ref="H23:H39" si="0">SUM(C23:G23)</f>
        <v>0</v>
      </c>
      <c r="I23" s="48">
        <f>J23/2</f>
        <v>34.5</v>
      </c>
      <c r="J23" s="52">
        <v>69</v>
      </c>
      <c r="K23" s="50">
        <f t="shared" ref="K23:K42" si="1">H23*I23</f>
        <v>0</v>
      </c>
      <c r="L23" s="11"/>
      <c r="M23" s="11"/>
      <c r="N23" s="11"/>
      <c r="O23" s="11"/>
      <c r="P23" s="11"/>
      <c r="Q23" s="12"/>
      <c r="R23" s="13"/>
      <c r="S23" s="14"/>
    </row>
    <row r="24" spans="1:19">
      <c r="A24" s="43" t="s">
        <v>71</v>
      </c>
      <c r="B24" s="103" t="s">
        <v>67</v>
      </c>
      <c r="C24" s="104"/>
      <c r="D24" s="119"/>
      <c r="E24" s="104"/>
      <c r="F24" s="104"/>
      <c r="G24" s="104"/>
      <c r="H24" s="6">
        <f t="shared" si="0"/>
        <v>0</v>
      </c>
      <c r="I24" s="48">
        <f t="shared" ref="I24:I25" si="2">J24/2</f>
        <v>34.5</v>
      </c>
      <c r="J24" s="52">
        <v>69</v>
      </c>
      <c r="K24" s="50">
        <f t="shared" si="1"/>
        <v>0</v>
      </c>
      <c r="L24" s="11"/>
      <c r="M24" s="11"/>
      <c r="N24" s="11"/>
      <c r="O24" s="11"/>
      <c r="P24" s="11"/>
      <c r="Q24" s="12"/>
      <c r="R24" s="13"/>
      <c r="S24" s="14"/>
    </row>
    <row r="25" spans="1:19">
      <c r="A25" s="43" t="s">
        <v>73</v>
      </c>
      <c r="B25" s="103" t="s">
        <v>72</v>
      </c>
      <c r="C25" s="104"/>
      <c r="D25" s="119"/>
      <c r="E25" s="104"/>
      <c r="F25" s="104"/>
      <c r="G25" s="104"/>
      <c r="H25" s="6">
        <f t="shared" si="0"/>
        <v>0</v>
      </c>
      <c r="I25" s="48">
        <f t="shared" si="2"/>
        <v>34.5</v>
      </c>
      <c r="J25" s="52">
        <v>69</v>
      </c>
      <c r="K25" s="50">
        <f t="shared" si="1"/>
        <v>0</v>
      </c>
      <c r="L25" s="11"/>
      <c r="M25" s="11"/>
      <c r="N25" s="11"/>
      <c r="O25" s="11"/>
      <c r="P25" s="11"/>
      <c r="Q25" s="12"/>
      <c r="R25" s="13"/>
      <c r="S25" s="14"/>
    </row>
    <row r="26" spans="1:19">
      <c r="A26" s="43" t="s">
        <v>74</v>
      </c>
      <c r="B26" s="32" t="s">
        <v>68</v>
      </c>
      <c r="C26" s="104"/>
      <c r="D26" s="119"/>
      <c r="E26" s="104"/>
      <c r="F26" s="104"/>
      <c r="G26" s="104"/>
      <c r="H26" s="6">
        <f t="shared" si="0"/>
        <v>0</v>
      </c>
      <c r="I26" s="48">
        <v>34.5</v>
      </c>
      <c r="J26" s="52">
        <v>69</v>
      </c>
      <c r="K26" s="50">
        <f t="shared" si="1"/>
        <v>0</v>
      </c>
      <c r="L26" s="11"/>
      <c r="M26" s="11"/>
      <c r="N26" s="11"/>
      <c r="O26" s="11"/>
      <c r="P26" s="11"/>
      <c r="Q26" s="12"/>
      <c r="R26" s="13"/>
      <c r="S26" s="14"/>
    </row>
    <row r="27" spans="1:19">
      <c r="A27" s="106" t="s">
        <v>84</v>
      </c>
      <c r="B27" s="32" t="s">
        <v>75</v>
      </c>
      <c r="C27" s="104"/>
      <c r="D27" s="119"/>
      <c r="E27" s="104"/>
      <c r="F27" s="104"/>
      <c r="G27" s="104"/>
      <c r="H27" s="6">
        <f t="shared" si="0"/>
        <v>0</v>
      </c>
      <c r="I27" s="48">
        <v>34.5</v>
      </c>
      <c r="J27" s="52">
        <v>69</v>
      </c>
      <c r="K27" s="50">
        <f t="shared" si="1"/>
        <v>0</v>
      </c>
      <c r="L27" s="11"/>
      <c r="M27" s="11"/>
      <c r="N27" s="11"/>
      <c r="O27" s="11"/>
      <c r="P27" s="11"/>
      <c r="Q27" s="12"/>
      <c r="R27" s="13"/>
      <c r="S27" s="14"/>
    </row>
    <row r="28" spans="1:19">
      <c r="A28" s="106" t="s">
        <v>85</v>
      </c>
      <c r="B28" s="32" t="s">
        <v>76</v>
      </c>
      <c r="C28" s="104"/>
      <c r="D28" s="119"/>
      <c r="E28" s="104"/>
      <c r="F28" s="104"/>
      <c r="G28" s="104"/>
      <c r="H28" s="6">
        <f t="shared" si="0"/>
        <v>0</v>
      </c>
      <c r="I28" s="48">
        <v>34.5</v>
      </c>
      <c r="J28" s="52">
        <v>69</v>
      </c>
      <c r="K28" s="50">
        <f t="shared" si="1"/>
        <v>0</v>
      </c>
      <c r="L28" s="11"/>
      <c r="M28" s="11"/>
      <c r="N28" s="11"/>
      <c r="O28" s="11"/>
      <c r="P28" s="11"/>
      <c r="Q28" s="12"/>
      <c r="R28" s="13"/>
      <c r="S28" s="14"/>
    </row>
    <row r="29" spans="1:19">
      <c r="A29" s="106" t="s">
        <v>80</v>
      </c>
      <c r="B29" s="32" t="s">
        <v>78</v>
      </c>
      <c r="C29" s="104"/>
      <c r="D29" s="119"/>
      <c r="E29" s="104"/>
      <c r="F29" s="104"/>
      <c r="G29" s="104"/>
      <c r="H29" s="6">
        <f t="shared" si="0"/>
        <v>0</v>
      </c>
      <c r="I29" s="48">
        <v>34.5</v>
      </c>
      <c r="J29" s="52">
        <v>69</v>
      </c>
      <c r="K29" s="50">
        <f t="shared" si="1"/>
        <v>0</v>
      </c>
      <c r="L29" s="11"/>
      <c r="M29" s="11"/>
      <c r="N29" s="11"/>
      <c r="O29" s="11"/>
      <c r="P29" s="11"/>
      <c r="Q29" s="12"/>
      <c r="R29" s="13"/>
      <c r="S29" s="14"/>
    </row>
    <row r="30" spans="1:19">
      <c r="A30" s="106" t="s">
        <v>81</v>
      </c>
      <c r="B30" s="32" t="s">
        <v>79</v>
      </c>
      <c r="C30" s="104"/>
      <c r="D30" s="119"/>
      <c r="E30" s="104"/>
      <c r="F30" s="104"/>
      <c r="G30" s="104"/>
      <c r="H30" s="6">
        <f t="shared" si="0"/>
        <v>0</v>
      </c>
      <c r="I30" s="48">
        <v>34.5</v>
      </c>
      <c r="J30" s="52">
        <v>69</v>
      </c>
      <c r="K30" s="50">
        <f t="shared" si="1"/>
        <v>0</v>
      </c>
      <c r="L30" s="11"/>
      <c r="M30" s="11"/>
      <c r="N30" s="11"/>
      <c r="O30" s="11"/>
      <c r="P30" s="11"/>
      <c r="Q30" s="12"/>
      <c r="R30" s="13"/>
      <c r="S30" s="14"/>
    </row>
    <row r="31" spans="1:19">
      <c r="A31" s="106" t="s">
        <v>77</v>
      </c>
      <c r="B31" s="32" t="s">
        <v>82</v>
      </c>
      <c r="C31" s="104"/>
      <c r="D31" s="119"/>
      <c r="E31" s="104"/>
      <c r="F31" s="104"/>
      <c r="G31" s="104"/>
      <c r="H31" s="6">
        <f t="shared" si="0"/>
        <v>0</v>
      </c>
      <c r="I31" s="48">
        <v>34.5</v>
      </c>
      <c r="J31" s="52">
        <v>69</v>
      </c>
      <c r="K31" s="50">
        <f t="shared" si="1"/>
        <v>0</v>
      </c>
      <c r="L31" s="11"/>
      <c r="M31" s="11"/>
      <c r="N31" s="11"/>
      <c r="O31" s="11"/>
      <c r="P31" s="11"/>
      <c r="Q31" s="12"/>
      <c r="R31" s="13"/>
      <c r="S31" s="14"/>
    </row>
    <row r="32" spans="1:19">
      <c r="A32" s="106" t="s">
        <v>86</v>
      </c>
      <c r="B32" s="32" t="s">
        <v>83</v>
      </c>
      <c r="C32" s="104"/>
      <c r="D32" s="119"/>
      <c r="E32" s="104"/>
      <c r="F32" s="104"/>
      <c r="G32" s="104"/>
      <c r="H32" s="6">
        <f t="shared" si="0"/>
        <v>0</v>
      </c>
      <c r="I32" s="48">
        <v>34.5</v>
      </c>
      <c r="J32" s="52">
        <v>69</v>
      </c>
      <c r="K32" s="50">
        <f t="shared" si="1"/>
        <v>0</v>
      </c>
      <c r="L32" s="11"/>
      <c r="M32" s="11"/>
      <c r="N32" s="11"/>
      <c r="O32" s="11"/>
      <c r="P32" s="11"/>
      <c r="Q32" s="12"/>
      <c r="R32" s="13"/>
      <c r="S32" s="14"/>
    </row>
    <row r="33" spans="1:19">
      <c r="A33" s="43" t="s">
        <v>91</v>
      </c>
      <c r="B33" s="32" t="s">
        <v>87</v>
      </c>
      <c r="C33" s="6"/>
      <c r="D33" s="6"/>
      <c r="E33" s="6"/>
      <c r="F33" s="6"/>
      <c r="G33" s="6"/>
      <c r="H33" s="6">
        <f t="shared" si="0"/>
        <v>0</v>
      </c>
      <c r="I33" s="48">
        <v>34.5</v>
      </c>
      <c r="J33" s="52">
        <v>69</v>
      </c>
      <c r="K33" s="50">
        <f t="shared" si="1"/>
        <v>0</v>
      </c>
    </row>
    <row r="34" spans="1:19">
      <c r="A34" s="43" t="s">
        <v>92</v>
      </c>
      <c r="B34" s="32" t="s">
        <v>88</v>
      </c>
      <c r="C34" s="6"/>
      <c r="D34" s="6"/>
      <c r="E34" s="6"/>
      <c r="F34" s="6"/>
      <c r="G34" s="6"/>
      <c r="H34" s="6">
        <f t="shared" si="0"/>
        <v>0</v>
      </c>
      <c r="I34" s="48">
        <v>34.5</v>
      </c>
      <c r="J34" s="52">
        <v>69</v>
      </c>
      <c r="K34" s="50">
        <f t="shared" si="1"/>
        <v>0</v>
      </c>
    </row>
    <row r="35" spans="1:19">
      <c r="A35" s="43" t="s">
        <v>93</v>
      </c>
      <c r="B35" s="32" t="s">
        <v>89</v>
      </c>
      <c r="C35" s="26"/>
      <c r="D35" s="26"/>
      <c r="E35" s="26"/>
      <c r="F35" s="26"/>
      <c r="G35" s="26"/>
      <c r="H35" s="25">
        <f t="shared" si="0"/>
        <v>0</v>
      </c>
      <c r="I35" s="48">
        <v>34.5</v>
      </c>
      <c r="J35" s="52">
        <v>69</v>
      </c>
      <c r="K35" s="50">
        <f t="shared" si="1"/>
        <v>0</v>
      </c>
    </row>
    <row r="36" spans="1:19">
      <c r="A36" s="106" t="s">
        <v>94</v>
      </c>
      <c r="B36" s="32" t="s">
        <v>90</v>
      </c>
      <c r="C36" s="117"/>
      <c r="D36" s="117"/>
      <c r="E36" s="117"/>
      <c r="F36" s="117"/>
      <c r="G36" s="118"/>
      <c r="H36" s="118">
        <f t="shared" si="0"/>
        <v>0</v>
      </c>
      <c r="I36" s="48">
        <v>34.5</v>
      </c>
      <c r="J36" s="52">
        <v>69</v>
      </c>
      <c r="K36" s="50">
        <f t="shared" si="1"/>
        <v>0</v>
      </c>
      <c r="L36" s="107"/>
    </row>
    <row r="37" spans="1:19">
      <c r="A37" s="65" t="s">
        <v>105</v>
      </c>
      <c r="B37" s="32" t="s">
        <v>95</v>
      </c>
      <c r="C37" s="119"/>
      <c r="D37" s="25"/>
      <c r="E37" s="25"/>
      <c r="F37" s="25"/>
      <c r="G37" s="25"/>
      <c r="H37" s="75">
        <f t="shared" si="0"/>
        <v>0</v>
      </c>
      <c r="I37" s="49">
        <f>J37/2</f>
        <v>47.5</v>
      </c>
      <c r="J37" s="66">
        <v>95</v>
      </c>
      <c r="K37" s="50">
        <f t="shared" si="1"/>
        <v>0</v>
      </c>
    </row>
    <row r="38" spans="1:19">
      <c r="A38" s="65" t="s">
        <v>106</v>
      </c>
      <c r="B38" s="32" t="s">
        <v>96</v>
      </c>
      <c r="C38" s="119"/>
      <c r="D38" s="25"/>
      <c r="E38" s="25"/>
      <c r="F38" s="25"/>
      <c r="G38" s="25"/>
      <c r="H38" s="75">
        <f t="shared" si="0"/>
        <v>0</v>
      </c>
      <c r="I38" s="67">
        <f>J38/2</f>
        <v>47.5</v>
      </c>
      <c r="J38" s="66">
        <v>95</v>
      </c>
      <c r="K38" s="50">
        <f t="shared" si="1"/>
        <v>0</v>
      </c>
    </row>
    <row r="39" spans="1:19">
      <c r="A39" s="65" t="s">
        <v>101</v>
      </c>
      <c r="B39" s="32" t="s">
        <v>97</v>
      </c>
      <c r="C39" s="119"/>
      <c r="D39" s="25"/>
      <c r="E39" s="25"/>
      <c r="F39" s="25"/>
      <c r="G39" s="25"/>
      <c r="H39" s="75">
        <f t="shared" si="0"/>
        <v>0</v>
      </c>
      <c r="I39" s="67">
        <f>J39/2</f>
        <v>27.5</v>
      </c>
      <c r="J39" s="66">
        <v>55</v>
      </c>
      <c r="K39" s="50">
        <f t="shared" si="1"/>
        <v>0</v>
      </c>
    </row>
    <row r="40" spans="1:19">
      <c r="A40" s="65" t="s">
        <v>102</v>
      </c>
      <c r="B40" s="32" t="s">
        <v>98</v>
      </c>
      <c r="C40" s="119"/>
      <c r="D40" s="25"/>
      <c r="E40" s="25"/>
      <c r="F40" s="25"/>
      <c r="G40" s="25"/>
      <c r="H40" s="75">
        <f>SUM(C40:G40)</f>
        <v>0</v>
      </c>
      <c r="I40" s="67">
        <f>J40/2</f>
        <v>27.5</v>
      </c>
      <c r="J40" s="66">
        <v>55</v>
      </c>
      <c r="K40" s="50">
        <f t="shared" si="1"/>
        <v>0</v>
      </c>
    </row>
    <row r="41" spans="1:19">
      <c r="A41" s="65" t="s">
        <v>103</v>
      </c>
      <c r="B41" s="65" t="s">
        <v>99</v>
      </c>
      <c r="C41" s="119"/>
      <c r="D41" s="25"/>
      <c r="E41" s="25"/>
      <c r="F41" s="25"/>
      <c r="G41" s="25"/>
      <c r="H41" s="75">
        <f t="shared" ref="H41:H42" si="3">SUM(C41:G41)</f>
        <v>0</v>
      </c>
      <c r="I41" s="67">
        <f t="shared" ref="I41:I42" si="4">J41/2</f>
        <v>27.5</v>
      </c>
      <c r="J41" s="66">
        <v>55</v>
      </c>
      <c r="K41" s="50">
        <f t="shared" si="1"/>
        <v>0</v>
      </c>
    </row>
    <row r="42" spans="1:19">
      <c r="A42" s="65" t="s">
        <v>104</v>
      </c>
      <c r="B42" s="65" t="s">
        <v>100</v>
      </c>
      <c r="C42" s="119"/>
      <c r="D42" s="25"/>
      <c r="E42" s="25"/>
      <c r="F42" s="25"/>
      <c r="G42" s="25"/>
      <c r="H42" s="75">
        <f t="shared" si="3"/>
        <v>0</v>
      </c>
      <c r="I42" s="67">
        <f t="shared" si="4"/>
        <v>27.5</v>
      </c>
      <c r="J42" s="66">
        <v>55</v>
      </c>
      <c r="K42" s="50">
        <f t="shared" si="1"/>
        <v>0</v>
      </c>
    </row>
    <row r="43" spans="1:19" ht="12" customHeight="1" thickBot="1">
      <c r="C43" s="8"/>
      <c r="D43" s="8"/>
      <c r="E43" s="8"/>
      <c r="F43" s="8"/>
      <c r="G43" s="8"/>
      <c r="I43" s="194" t="s">
        <v>31</v>
      </c>
      <c r="J43" s="200"/>
      <c r="K43" s="51">
        <f>SUM(K23:K42)</f>
        <v>0</v>
      </c>
      <c r="L43" s="4"/>
      <c r="M43" s="4"/>
      <c r="N43" s="4"/>
      <c r="O43" s="4"/>
      <c r="P43" s="4"/>
      <c r="Q43" s="9"/>
      <c r="R43" s="9"/>
      <c r="S43" s="10"/>
    </row>
    <row r="44" spans="1:19" ht="12" customHeight="1" thickTop="1">
      <c r="C44" s="8"/>
      <c r="D44" s="8"/>
      <c r="E44" s="8"/>
      <c r="F44" s="8"/>
      <c r="G44" s="8"/>
      <c r="I44" s="63"/>
      <c r="J44" s="63"/>
      <c r="K44" s="64"/>
      <c r="L44" s="4"/>
      <c r="M44" s="4"/>
      <c r="N44" s="4"/>
      <c r="O44" s="4"/>
      <c r="P44" s="4"/>
      <c r="Q44" s="9"/>
      <c r="R44" s="9"/>
      <c r="S44" s="10"/>
    </row>
    <row r="45" spans="1:19" ht="12" customHeight="1">
      <c r="A45" s="215" t="s">
        <v>52</v>
      </c>
      <c r="B45" s="216"/>
      <c r="C45" s="44"/>
      <c r="D45" s="44"/>
      <c r="E45" s="44"/>
      <c r="F45" s="44"/>
      <c r="G45" s="44"/>
      <c r="H45" s="2"/>
      <c r="I45" s="2"/>
      <c r="J45" s="2"/>
      <c r="K45" s="2"/>
      <c r="L45" s="4"/>
      <c r="M45" s="4"/>
      <c r="N45" s="4"/>
      <c r="O45" s="4"/>
      <c r="P45" s="4"/>
      <c r="Q45" s="9"/>
      <c r="R45" s="9"/>
      <c r="S45" s="10"/>
    </row>
    <row r="46" spans="1:19" ht="12" customHeight="1">
      <c r="A46" s="45" t="s">
        <v>28</v>
      </c>
      <c r="B46" s="37" t="s">
        <v>21</v>
      </c>
      <c r="C46" s="37" t="s">
        <v>22</v>
      </c>
      <c r="D46" s="37" t="s">
        <v>23</v>
      </c>
      <c r="E46" s="37" t="s">
        <v>24</v>
      </c>
      <c r="F46" s="37" t="s">
        <v>25</v>
      </c>
      <c r="G46" s="37" t="s">
        <v>26</v>
      </c>
      <c r="H46" s="37" t="s">
        <v>16</v>
      </c>
      <c r="I46" s="57" t="s">
        <v>19</v>
      </c>
      <c r="J46" s="60" t="s">
        <v>20</v>
      </c>
      <c r="K46" s="57" t="s">
        <v>9</v>
      </c>
      <c r="L46" s="4"/>
      <c r="M46" s="4"/>
      <c r="N46" s="4"/>
      <c r="O46" s="4"/>
      <c r="P46" s="4"/>
      <c r="Q46" s="9"/>
      <c r="R46" s="9"/>
      <c r="S46" s="10"/>
    </row>
    <row r="47" spans="1:19" ht="12" customHeight="1">
      <c r="A47" s="43" t="s">
        <v>111</v>
      </c>
      <c r="B47" s="40" t="s">
        <v>107</v>
      </c>
      <c r="C47" s="105"/>
      <c r="D47" s="119"/>
      <c r="E47" s="130"/>
      <c r="F47" s="119"/>
      <c r="G47" s="131"/>
      <c r="H47" s="6">
        <f t="shared" ref="H47:H53" si="5">SUM(C47:G47)</f>
        <v>0</v>
      </c>
      <c r="I47" s="48">
        <f>J47/2</f>
        <v>44.5</v>
      </c>
      <c r="J47" s="52">
        <v>89</v>
      </c>
      <c r="K47" s="50">
        <f t="shared" ref="K47:K53" si="6">H47*I47</f>
        <v>0</v>
      </c>
      <c r="L47" s="4"/>
      <c r="M47" s="4"/>
      <c r="N47" s="4"/>
      <c r="O47" s="4"/>
      <c r="P47" s="4"/>
      <c r="Q47" s="9"/>
      <c r="R47" s="9"/>
      <c r="S47" s="10"/>
    </row>
    <row r="48" spans="1:19" ht="12" customHeight="1">
      <c r="A48" s="43" t="s">
        <v>111</v>
      </c>
      <c r="B48" s="40" t="s">
        <v>108</v>
      </c>
      <c r="C48" s="18"/>
      <c r="D48" s="132"/>
      <c r="E48" s="133"/>
      <c r="F48" s="132"/>
      <c r="G48" s="134"/>
      <c r="H48" s="6">
        <f t="shared" si="5"/>
        <v>0</v>
      </c>
      <c r="I48" s="48">
        <f t="shared" ref="I48:I54" si="7">J48/2</f>
        <v>44.5</v>
      </c>
      <c r="J48" s="52">
        <v>89</v>
      </c>
      <c r="K48" s="50">
        <f t="shared" si="6"/>
        <v>0</v>
      </c>
      <c r="L48" s="4"/>
      <c r="M48" s="4"/>
      <c r="N48" s="4"/>
      <c r="O48" s="4"/>
      <c r="P48" s="4"/>
      <c r="Q48" s="9"/>
      <c r="R48" s="9"/>
      <c r="S48" s="10"/>
    </row>
    <row r="49" spans="1:19" ht="12" customHeight="1">
      <c r="A49" s="43" t="s">
        <v>112</v>
      </c>
      <c r="B49" s="40" t="s">
        <v>109</v>
      </c>
      <c r="C49" s="18"/>
      <c r="D49" s="119"/>
      <c r="E49" s="133"/>
      <c r="F49" s="132"/>
      <c r="G49" s="119"/>
      <c r="H49" s="6">
        <f t="shared" si="5"/>
        <v>0</v>
      </c>
      <c r="I49" s="48">
        <f t="shared" si="7"/>
        <v>44.5</v>
      </c>
      <c r="J49" s="52">
        <v>89</v>
      </c>
      <c r="K49" s="50">
        <f t="shared" si="6"/>
        <v>0</v>
      </c>
      <c r="L49" s="4"/>
      <c r="M49" s="4"/>
      <c r="N49" s="4"/>
      <c r="O49" s="4"/>
      <c r="P49" s="4"/>
      <c r="Q49" s="9"/>
      <c r="R49" s="9"/>
      <c r="S49" s="10"/>
    </row>
    <row r="50" spans="1:19" ht="12" customHeight="1">
      <c r="A50" s="43" t="s">
        <v>113</v>
      </c>
      <c r="B50" s="40" t="s">
        <v>110</v>
      </c>
      <c r="C50" s="18"/>
      <c r="D50" s="132"/>
      <c r="E50" s="133"/>
      <c r="F50" s="132"/>
      <c r="G50" s="134"/>
      <c r="H50" s="6">
        <f t="shared" si="5"/>
        <v>0</v>
      </c>
      <c r="I50" s="48">
        <f t="shared" si="7"/>
        <v>44.5</v>
      </c>
      <c r="J50" s="52">
        <v>89</v>
      </c>
      <c r="K50" s="50">
        <f t="shared" si="6"/>
        <v>0</v>
      </c>
      <c r="L50" s="4"/>
      <c r="M50" s="4"/>
      <c r="N50" s="4"/>
      <c r="O50" s="4"/>
      <c r="P50" s="4"/>
      <c r="Q50" s="9"/>
      <c r="R50" s="9"/>
      <c r="S50" s="10"/>
    </row>
    <row r="51" spans="1:19" ht="12" customHeight="1">
      <c r="A51" s="43" t="s">
        <v>118</v>
      </c>
      <c r="B51" s="32" t="s">
        <v>114</v>
      </c>
      <c r="C51" s="112"/>
      <c r="D51" s="119"/>
      <c r="E51" s="112"/>
      <c r="F51" s="112"/>
      <c r="G51" s="112"/>
      <c r="H51" s="113">
        <f t="shared" si="5"/>
        <v>0</v>
      </c>
      <c r="I51" s="48">
        <f t="shared" si="7"/>
        <v>44.5</v>
      </c>
      <c r="J51" s="52">
        <v>89</v>
      </c>
      <c r="K51" s="50">
        <f t="shared" si="6"/>
        <v>0</v>
      </c>
      <c r="L51" s="107"/>
      <c r="M51" s="4"/>
      <c r="N51" s="4"/>
      <c r="O51" s="4"/>
      <c r="P51" s="4"/>
      <c r="Q51" s="9"/>
      <c r="R51" s="9"/>
      <c r="S51" s="10"/>
    </row>
    <row r="52" spans="1:19" ht="12" customHeight="1">
      <c r="A52" s="43" t="s">
        <v>119</v>
      </c>
      <c r="B52" s="32" t="s">
        <v>115</v>
      </c>
      <c r="C52" s="35"/>
      <c r="D52" s="119"/>
      <c r="E52" s="135"/>
      <c r="F52" s="135"/>
      <c r="G52" s="135"/>
      <c r="H52" s="25">
        <f t="shared" si="5"/>
        <v>0</v>
      </c>
      <c r="I52" s="48">
        <f t="shared" si="7"/>
        <v>44.5</v>
      </c>
      <c r="J52" s="52">
        <v>89</v>
      </c>
      <c r="K52" s="50">
        <f t="shared" si="6"/>
        <v>0</v>
      </c>
      <c r="L52" s="4"/>
      <c r="M52" s="4"/>
      <c r="N52" s="4"/>
      <c r="O52" s="4"/>
      <c r="P52" s="4"/>
      <c r="Q52" s="9"/>
      <c r="R52" s="9"/>
      <c r="S52" s="10"/>
    </row>
    <row r="53" spans="1:19" ht="12" customHeight="1">
      <c r="A53" s="43" t="s">
        <v>120</v>
      </c>
      <c r="B53" s="32" t="s">
        <v>116</v>
      </c>
      <c r="C53" s="25"/>
      <c r="D53" s="119"/>
      <c r="E53" s="118"/>
      <c r="F53" s="118"/>
      <c r="G53" s="118"/>
      <c r="H53" s="25">
        <f t="shared" si="5"/>
        <v>0</v>
      </c>
      <c r="I53" s="48">
        <f t="shared" si="7"/>
        <v>44.5</v>
      </c>
      <c r="J53" s="52">
        <v>89</v>
      </c>
      <c r="K53" s="50">
        <f t="shared" si="6"/>
        <v>0</v>
      </c>
      <c r="L53" s="4"/>
      <c r="M53" s="4"/>
      <c r="N53" s="4"/>
      <c r="O53" s="4"/>
      <c r="P53" s="4"/>
      <c r="Q53" s="9"/>
      <c r="R53" s="9"/>
      <c r="S53" s="10"/>
    </row>
    <row r="54" spans="1:19" ht="12" customHeight="1">
      <c r="A54" s="43" t="s">
        <v>121</v>
      </c>
      <c r="B54" s="32" t="s">
        <v>117</v>
      </c>
      <c r="C54" s="25"/>
      <c r="D54" s="75"/>
      <c r="E54" s="75"/>
      <c r="F54" s="75"/>
      <c r="G54" s="75"/>
      <c r="H54" s="75">
        <f t="shared" ref="H54:H61" si="8">SUM(C54:G54)</f>
        <v>0</v>
      </c>
      <c r="I54" s="48">
        <f t="shared" si="7"/>
        <v>44.5</v>
      </c>
      <c r="J54" s="52">
        <v>89</v>
      </c>
      <c r="K54" s="50">
        <f t="shared" ref="K54:K61" si="9">H54*I54</f>
        <v>0</v>
      </c>
      <c r="L54" s="4"/>
      <c r="M54" s="4"/>
      <c r="N54" s="4"/>
      <c r="O54" s="4"/>
      <c r="P54" s="4"/>
      <c r="Q54" s="9"/>
      <c r="R54" s="9"/>
      <c r="S54" s="10"/>
    </row>
    <row r="55" spans="1:19" ht="12" customHeight="1">
      <c r="A55" s="43" t="s">
        <v>125</v>
      </c>
      <c r="B55" s="32" t="s">
        <v>122</v>
      </c>
      <c r="C55" s="25"/>
      <c r="D55" s="25"/>
      <c r="E55" s="25"/>
      <c r="F55" s="25"/>
      <c r="G55" s="25"/>
      <c r="H55" s="75">
        <f t="shared" si="8"/>
        <v>0</v>
      </c>
      <c r="I55" s="48">
        <f>J55/2</f>
        <v>44.5</v>
      </c>
      <c r="J55" s="52">
        <v>89</v>
      </c>
      <c r="K55" s="50">
        <f t="shared" si="9"/>
        <v>0</v>
      </c>
      <c r="L55" s="4"/>
      <c r="M55" s="4"/>
      <c r="N55" s="4"/>
      <c r="O55" s="4"/>
      <c r="P55" s="4"/>
      <c r="Q55" s="9"/>
      <c r="R55" s="9"/>
      <c r="S55" s="10"/>
    </row>
    <row r="56" spans="1:19" ht="12" customHeight="1">
      <c r="A56" s="43" t="s">
        <v>126</v>
      </c>
      <c r="B56" s="32" t="s">
        <v>123</v>
      </c>
      <c r="C56" s="25"/>
      <c r="D56" s="25"/>
      <c r="E56" s="25"/>
      <c r="F56" s="25"/>
      <c r="G56" s="25"/>
      <c r="H56" s="75">
        <f t="shared" si="8"/>
        <v>0</v>
      </c>
      <c r="I56" s="67">
        <f t="shared" ref="I56:I61" si="10">J56/2</f>
        <v>44.5</v>
      </c>
      <c r="J56" s="66">
        <v>89</v>
      </c>
      <c r="K56" s="50">
        <f t="shared" si="9"/>
        <v>0</v>
      </c>
      <c r="L56" s="4"/>
      <c r="M56" s="4"/>
      <c r="N56" s="4"/>
      <c r="O56" s="4"/>
      <c r="P56" s="4"/>
      <c r="Q56" s="9"/>
      <c r="R56" s="9"/>
      <c r="S56" s="10"/>
    </row>
    <row r="57" spans="1:19" ht="12" customHeight="1">
      <c r="A57" s="43" t="s">
        <v>127</v>
      </c>
      <c r="B57" s="32" t="s">
        <v>124</v>
      </c>
      <c r="C57" s="25"/>
      <c r="D57" s="25"/>
      <c r="E57" s="25"/>
      <c r="F57" s="25"/>
      <c r="G57" s="25"/>
      <c r="H57" s="75">
        <f t="shared" si="8"/>
        <v>0</v>
      </c>
      <c r="I57" s="49">
        <f t="shared" si="10"/>
        <v>44.5</v>
      </c>
      <c r="J57" s="66">
        <v>89</v>
      </c>
      <c r="K57" s="50">
        <f t="shared" si="9"/>
        <v>0</v>
      </c>
      <c r="L57" s="4"/>
      <c r="M57" s="4"/>
      <c r="N57" s="4"/>
      <c r="O57" s="4"/>
      <c r="P57" s="4"/>
      <c r="Q57" s="9"/>
      <c r="R57" s="9"/>
      <c r="S57" s="10"/>
    </row>
    <row r="58" spans="1:19" ht="12" customHeight="1">
      <c r="A58" s="43" t="s">
        <v>132</v>
      </c>
      <c r="B58" s="32" t="s">
        <v>128</v>
      </c>
      <c r="C58" s="25"/>
      <c r="D58" s="75"/>
      <c r="E58" s="75"/>
      <c r="F58" s="75"/>
      <c r="G58" s="75"/>
      <c r="H58" s="75">
        <f t="shared" si="8"/>
        <v>0</v>
      </c>
      <c r="I58" s="48">
        <f t="shared" si="10"/>
        <v>32.5</v>
      </c>
      <c r="J58" s="52">
        <v>65</v>
      </c>
      <c r="K58" s="50">
        <f t="shared" si="9"/>
        <v>0</v>
      </c>
      <c r="L58" s="4"/>
      <c r="M58" s="4"/>
      <c r="N58" s="4"/>
      <c r="O58" s="4"/>
      <c r="P58" s="4"/>
      <c r="Q58" s="9"/>
      <c r="R58" s="9"/>
      <c r="S58" s="10"/>
    </row>
    <row r="59" spans="1:19" ht="12" customHeight="1">
      <c r="A59" s="43" t="s">
        <v>133</v>
      </c>
      <c r="B59" s="32" t="s">
        <v>129</v>
      </c>
      <c r="C59" s="25"/>
      <c r="D59" s="25"/>
      <c r="E59" s="25"/>
      <c r="F59" s="25"/>
      <c r="G59" s="25"/>
      <c r="H59" s="75">
        <f t="shared" si="8"/>
        <v>0</v>
      </c>
      <c r="I59" s="48">
        <f>J59/2</f>
        <v>32.5</v>
      </c>
      <c r="J59" s="52">
        <v>65</v>
      </c>
      <c r="K59" s="50">
        <f t="shared" si="9"/>
        <v>0</v>
      </c>
      <c r="L59" s="4"/>
      <c r="M59" s="4"/>
      <c r="N59" s="4"/>
      <c r="O59" s="4"/>
      <c r="P59" s="4"/>
      <c r="Q59" s="9"/>
      <c r="R59" s="9"/>
      <c r="S59" s="10"/>
    </row>
    <row r="60" spans="1:19" ht="12" customHeight="1">
      <c r="A60" s="43" t="s">
        <v>134</v>
      </c>
      <c r="B60" s="32" t="s">
        <v>130</v>
      </c>
      <c r="C60" s="25"/>
      <c r="D60" s="25"/>
      <c r="E60" s="25"/>
      <c r="F60" s="25"/>
      <c r="G60" s="25"/>
      <c r="H60" s="75">
        <f t="shared" si="8"/>
        <v>0</v>
      </c>
      <c r="I60" s="67">
        <f t="shared" si="10"/>
        <v>32.5</v>
      </c>
      <c r="J60" s="66">
        <v>65</v>
      </c>
      <c r="K60" s="50">
        <f t="shared" si="9"/>
        <v>0</v>
      </c>
      <c r="L60" s="4"/>
      <c r="M60" s="4"/>
      <c r="N60" s="4"/>
      <c r="O60" s="4"/>
      <c r="P60" s="4"/>
      <c r="Q60" s="9"/>
      <c r="R60" s="9"/>
      <c r="S60" s="10"/>
    </row>
    <row r="61" spans="1:19" ht="12" customHeight="1">
      <c r="A61" s="43" t="s">
        <v>135</v>
      </c>
      <c r="B61" s="32" t="s">
        <v>131</v>
      </c>
      <c r="C61" s="25"/>
      <c r="D61" s="25"/>
      <c r="E61" s="25"/>
      <c r="F61" s="25"/>
      <c r="G61" s="25"/>
      <c r="H61" s="75">
        <f t="shared" si="8"/>
        <v>0</v>
      </c>
      <c r="I61" s="49">
        <f t="shared" si="10"/>
        <v>32.5</v>
      </c>
      <c r="J61" s="66">
        <v>65</v>
      </c>
      <c r="K61" s="50">
        <f t="shared" si="9"/>
        <v>0</v>
      </c>
      <c r="L61" s="4"/>
      <c r="M61" s="4"/>
      <c r="N61" s="4"/>
      <c r="O61" s="4"/>
      <c r="P61" s="4"/>
      <c r="Q61" s="9"/>
      <c r="R61" s="9"/>
      <c r="S61" s="10"/>
    </row>
    <row r="62" spans="1:19" ht="12" customHeight="1" thickBot="1">
      <c r="C62" s="8"/>
      <c r="D62" s="8"/>
      <c r="E62" s="8"/>
      <c r="F62" s="8"/>
      <c r="G62" s="8"/>
      <c r="I62" s="194" t="s">
        <v>32</v>
      </c>
      <c r="J62" s="200"/>
      <c r="K62" s="51">
        <f>SUM(K47:K61)</f>
        <v>0</v>
      </c>
      <c r="L62" s="4"/>
      <c r="M62" s="4"/>
      <c r="N62" s="4"/>
      <c r="O62" s="4"/>
      <c r="P62" s="4"/>
      <c r="Q62" s="9"/>
      <c r="R62" s="9"/>
      <c r="S62" s="10"/>
    </row>
    <row r="63" spans="1:19" ht="12" customHeight="1" thickTop="1">
      <c r="C63" s="8"/>
      <c r="D63" s="8"/>
      <c r="E63" s="8"/>
      <c r="F63" s="8"/>
      <c r="G63" s="8"/>
      <c r="I63" s="63"/>
      <c r="J63" s="63"/>
      <c r="K63" s="64"/>
      <c r="L63" s="4"/>
      <c r="M63" s="4"/>
      <c r="N63" s="4"/>
      <c r="O63" s="4"/>
      <c r="P63" s="4"/>
      <c r="Q63" s="9"/>
      <c r="R63" s="9"/>
      <c r="S63" s="10"/>
    </row>
    <row r="64" spans="1:19" ht="12" customHeight="1">
      <c r="A64" s="215" t="s">
        <v>13</v>
      </c>
      <c r="B64" s="216"/>
      <c r="C64" s="46"/>
      <c r="D64" s="46"/>
      <c r="E64" s="46"/>
      <c r="F64" s="46"/>
      <c r="G64" s="46"/>
      <c r="H64" s="5"/>
      <c r="I64" s="5"/>
      <c r="J64" s="5"/>
      <c r="K64" s="5"/>
      <c r="L64" s="4"/>
      <c r="M64" s="4"/>
      <c r="N64" s="4"/>
      <c r="O64" s="4"/>
      <c r="P64" s="4"/>
      <c r="Q64" s="9"/>
      <c r="R64" s="9"/>
      <c r="S64" s="10"/>
    </row>
    <row r="65" spans="1:19" ht="12" customHeight="1">
      <c r="A65" s="45" t="s">
        <v>28</v>
      </c>
      <c r="B65" s="37" t="s">
        <v>0</v>
      </c>
      <c r="C65" s="37" t="s">
        <v>1</v>
      </c>
      <c r="D65" s="37" t="s">
        <v>2</v>
      </c>
      <c r="E65" s="37" t="s">
        <v>3</v>
      </c>
      <c r="F65" s="37" t="s">
        <v>4</v>
      </c>
      <c r="G65" s="37" t="s">
        <v>5</v>
      </c>
      <c r="H65" s="37" t="s">
        <v>6</v>
      </c>
      <c r="I65" s="57" t="s">
        <v>7</v>
      </c>
      <c r="J65" s="60" t="s">
        <v>8</v>
      </c>
      <c r="K65" s="57" t="s">
        <v>9</v>
      </c>
      <c r="L65" s="4"/>
      <c r="M65" s="4"/>
      <c r="N65" s="4"/>
      <c r="O65" s="4"/>
      <c r="P65" s="4"/>
      <c r="Q65" s="9"/>
      <c r="R65" s="9"/>
      <c r="S65" s="10"/>
    </row>
    <row r="66" spans="1:19" ht="12" customHeight="1">
      <c r="A66" s="43" t="s">
        <v>142</v>
      </c>
      <c r="B66" s="114" t="s">
        <v>136</v>
      </c>
      <c r="C66" s="119"/>
      <c r="D66" s="119"/>
      <c r="E66" s="119"/>
      <c r="F66" s="119"/>
      <c r="G66" s="119"/>
      <c r="H66" s="41">
        <f t="shared" ref="H66:H92" si="11">SUM(C66:G66)</f>
        <v>0</v>
      </c>
      <c r="I66" s="115">
        <f>J66/2</f>
        <v>17.5</v>
      </c>
      <c r="J66" s="116">
        <v>35</v>
      </c>
      <c r="K66" s="56">
        <f t="shared" ref="K66:K92" si="12">H66*I66</f>
        <v>0</v>
      </c>
      <c r="L66" s="107"/>
      <c r="M66" s="4"/>
      <c r="N66" s="4"/>
      <c r="O66" s="4"/>
      <c r="P66" s="4"/>
      <c r="Q66" s="9"/>
      <c r="R66" s="9"/>
      <c r="S66" s="10"/>
    </row>
    <row r="67" spans="1:19" ht="12" customHeight="1">
      <c r="A67" s="32" t="s">
        <v>143</v>
      </c>
      <c r="B67" s="42" t="s">
        <v>137</v>
      </c>
      <c r="C67" s="3"/>
      <c r="D67" s="3"/>
      <c r="E67" s="41"/>
      <c r="F67" s="41"/>
      <c r="G67" s="3"/>
      <c r="H67" s="3">
        <f t="shared" si="11"/>
        <v>0</v>
      </c>
      <c r="I67" s="115">
        <f t="shared" ref="I67:I92" si="13">J67/2</f>
        <v>17.5</v>
      </c>
      <c r="J67" s="52">
        <v>35</v>
      </c>
      <c r="K67" s="56">
        <f t="shared" si="12"/>
        <v>0</v>
      </c>
      <c r="L67" s="4"/>
      <c r="M67" s="4"/>
      <c r="N67" s="4"/>
      <c r="O67" s="4"/>
      <c r="P67" s="4"/>
      <c r="Q67" s="9"/>
      <c r="R67" s="9"/>
      <c r="S67" s="10"/>
    </row>
    <row r="68" spans="1:19" ht="12" customHeight="1">
      <c r="A68" s="32" t="s">
        <v>144</v>
      </c>
      <c r="B68" s="42" t="s">
        <v>138</v>
      </c>
      <c r="C68" s="41"/>
      <c r="D68" s="41"/>
      <c r="E68" s="41"/>
      <c r="F68" s="41"/>
      <c r="G68" s="41"/>
      <c r="H68" s="41">
        <f t="shared" si="11"/>
        <v>0</v>
      </c>
      <c r="I68" s="115">
        <f t="shared" si="13"/>
        <v>17.5</v>
      </c>
      <c r="J68" s="52">
        <v>35</v>
      </c>
      <c r="K68" s="56">
        <f t="shared" si="12"/>
        <v>0</v>
      </c>
      <c r="L68" s="107"/>
      <c r="M68" s="4"/>
      <c r="N68" s="4"/>
      <c r="O68" s="4"/>
      <c r="P68" s="4"/>
      <c r="Q68" s="9"/>
      <c r="R68" s="9"/>
      <c r="S68" s="10"/>
    </row>
    <row r="69" spans="1:19" ht="12" customHeight="1">
      <c r="A69" s="32" t="s">
        <v>145</v>
      </c>
      <c r="B69" s="42" t="s">
        <v>139</v>
      </c>
      <c r="C69" s="41"/>
      <c r="D69" s="41"/>
      <c r="E69" s="41"/>
      <c r="F69" s="41"/>
      <c r="G69" s="41"/>
      <c r="H69" s="41">
        <f t="shared" si="11"/>
        <v>0</v>
      </c>
      <c r="I69" s="115">
        <f t="shared" si="13"/>
        <v>17.5</v>
      </c>
      <c r="J69" s="52">
        <v>35</v>
      </c>
      <c r="K69" s="56">
        <f t="shared" si="12"/>
        <v>0</v>
      </c>
      <c r="L69" s="107"/>
      <c r="M69" s="4"/>
      <c r="N69" s="4"/>
      <c r="O69" s="4"/>
      <c r="P69" s="4"/>
      <c r="Q69" s="9"/>
      <c r="R69" s="9"/>
      <c r="S69" s="10"/>
    </row>
    <row r="70" spans="1:19" ht="12" customHeight="1">
      <c r="A70" s="32" t="s">
        <v>146</v>
      </c>
      <c r="B70" s="42" t="s">
        <v>140</v>
      </c>
      <c r="C70" s="41"/>
      <c r="D70" s="41"/>
      <c r="E70" s="41"/>
      <c r="F70" s="41"/>
      <c r="G70" s="41"/>
      <c r="H70" s="41">
        <f t="shared" si="11"/>
        <v>0</v>
      </c>
      <c r="I70" s="115">
        <f t="shared" si="13"/>
        <v>17.5</v>
      </c>
      <c r="J70" s="52">
        <v>35</v>
      </c>
      <c r="K70" s="56">
        <f t="shared" si="12"/>
        <v>0</v>
      </c>
      <c r="L70" s="107"/>
      <c r="M70" s="4"/>
      <c r="N70" s="4"/>
      <c r="O70" s="4"/>
      <c r="P70" s="4"/>
      <c r="Q70" s="9"/>
      <c r="R70" s="9"/>
      <c r="S70" s="10"/>
    </row>
    <row r="71" spans="1:19" ht="12" customHeight="1">
      <c r="A71" s="32" t="s">
        <v>147</v>
      </c>
      <c r="B71" s="42" t="s">
        <v>141</v>
      </c>
      <c r="C71" s="41"/>
      <c r="D71" s="41"/>
      <c r="E71" s="41"/>
      <c r="F71" s="41"/>
      <c r="G71" s="41"/>
      <c r="H71" s="41">
        <f t="shared" si="11"/>
        <v>0</v>
      </c>
      <c r="I71" s="115">
        <f t="shared" si="13"/>
        <v>17.5</v>
      </c>
      <c r="J71" s="52">
        <v>35</v>
      </c>
      <c r="K71" s="56">
        <f t="shared" si="12"/>
        <v>0</v>
      </c>
      <c r="L71" s="107"/>
      <c r="M71" s="4"/>
      <c r="N71" s="4"/>
      <c r="O71" s="4"/>
      <c r="P71" s="4"/>
      <c r="Q71" s="9"/>
      <c r="R71" s="9"/>
      <c r="S71" s="10"/>
    </row>
    <row r="72" spans="1:19" ht="12" customHeight="1">
      <c r="A72" s="65" t="s">
        <v>168</v>
      </c>
      <c r="B72" s="42" t="s">
        <v>148</v>
      </c>
      <c r="C72" s="41"/>
      <c r="D72" s="41"/>
      <c r="E72" s="41"/>
      <c r="F72" s="41"/>
      <c r="G72" s="41"/>
      <c r="H72" s="41">
        <f t="shared" si="11"/>
        <v>0</v>
      </c>
      <c r="I72" s="49">
        <f t="shared" si="13"/>
        <v>15</v>
      </c>
      <c r="J72" s="52">
        <v>30</v>
      </c>
      <c r="K72" s="56">
        <f t="shared" si="12"/>
        <v>0</v>
      </c>
      <c r="L72" s="107"/>
      <c r="M72" s="4"/>
      <c r="N72" s="4"/>
      <c r="O72" s="4"/>
      <c r="P72" s="4"/>
      <c r="Q72" s="9"/>
      <c r="R72" s="9"/>
      <c r="S72" s="10"/>
    </row>
    <row r="73" spans="1:19" ht="12" customHeight="1">
      <c r="A73" s="65" t="s">
        <v>169</v>
      </c>
      <c r="B73" s="33" t="s">
        <v>149</v>
      </c>
      <c r="C73" s="41"/>
      <c r="D73" s="80"/>
      <c r="E73" s="41"/>
      <c r="F73" s="41"/>
      <c r="G73" s="80"/>
      <c r="H73" s="23">
        <f t="shared" si="11"/>
        <v>0</v>
      </c>
      <c r="I73" s="49">
        <f t="shared" si="13"/>
        <v>15</v>
      </c>
      <c r="J73" s="52">
        <v>30</v>
      </c>
      <c r="K73" s="56">
        <f t="shared" si="12"/>
        <v>0</v>
      </c>
      <c r="L73" s="4"/>
      <c r="M73" s="4"/>
      <c r="N73" s="4"/>
      <c r="O73" s="4"/>
      <c r="P73" s="4"/>
      <c r="Q73" s="9"/>
      <c r="R73" s="9"/>
      <c r="S73" s="10"/>
    </row>
    <row r="74" spans="1:19" ht="12" customHeight="1">
      <c r="A74" s="65" t="s">
        <v>170</v>
      </c>
      <c r="B74" s="33" t="s">
        <v>150</v>
      </c>
      <c r="C74" s="80"/>
      <c r="D74" s="80"/>
      <c r="E74" s="41"/>
      <c r="F74" s="41"/>
      <c r="G74" s="41"/>
      <c r="H74" s="23">
        <f t="shared" si="11"/>
        <v>0</v>
      </c>
      <c r="I74" s="49">
        <f t="shared" si="13"/>
        <v>15</v>
      </c>
      <c r="J74" s="52">
        <v>30</v>
      </c>
      <c r="K74" s="56">
        <f t="shared" si="12"/>
        <v>0</v>
      </c>
      <c r="L74" s="4"/>
      <c r="M74" s="4"/>
      <c r="N74" s="4"/>
      <c r="O74" s="4"/>
      <c r="P74" s="4"/>
      <c r="Q74" s="9"/>
      <c r="R74" s="9"/>
      <c r="S74" s="10"/>
    </row>
    <row r="75" spans="1:19" ht="12" customHeight="1">
      <c r="A75" s="65" t="s">
        <v>171</v>
      </c>
      <c r="B75" s="33" t="s">
        <v>151</v>
      </c>
      <c r="C75" s="80"/>
      <c r="D75" s="80"/>
      <c r="E75" s="41"/>
      <c r="F75" s="41"/>
      <c r="G75" s="80"/>
      <c r="H75" s="23">
        <f t="shared" si="11"/>
        <v>0</v>
      </c>
      <c r="I75" s="49">
        <f t="shared" si="13"/>
        <v>15</v>
      </c>
      <c r="J75" s="52">
        <v>30</v>
      </c>
      <c r="K75" s="56">
        <f t="shared" si="12"/>
        <v>0</v>
      </c>
      <c r="L75" s="107"/>
      <c r="M75" s="4"/>
      <c r="N75" s="4"/>
      <c r="O75" s="4"/>
      <c r="P75" s="4"/>
      <c r="Q75" s="9"/>
      <c r="R75" s="9"/>
      <c r="S75" s="10"/>
    </row>
    <row r="76" spans="1:19" ht="12" customHeight="1">
      <c r="A76" s="65" t="s">
        <v>172</v>
      </c>
      <c r="B76" s="33" t="s">
        <v>154</v>
      </c>
      <c r="C76" s="80"/>
      <c r="D76" s="41"/>
      <c r="E76" s="41"/>
      <c r="F76" s="41"/>
      <c r="G76" s="80"/>
      <c r="H76" s="23">
        <f t="shared" si="11"/>
        <v>0</v>
      </c>
      <c r="I76" s="49">
        <f t="shared" si="13"/>
        <v>15</v>
      </c>
      <c r="J76" s="52">
        <v>30</v>
      </c>
      <c r="K76" s="56">
        <f t="shared" si="12"/>
        <v>0</v>
      </c>
      <c r="L76" s="4"/>
      <c r="M76" s="4"/>
      <c r="N76" s="4"/>
      <c r="O76" s="4"/>
      <c r="P76" s="4"/>
      <c r="Q76" s="9"/>
      <c r="R76" s="9"/>
      <c r="S76" s="10"/>
    </row>
    <row r="77" spans="1:19" ht="12" customHeight="1">
      <c r="A77" s="65" t="s">
        <v>173</v>
      </c>
      <c r="B77" s="32" t="s">
        <v>152</v>
      </c>
      <c r="C77" s="23"/>
      <c r="D77" s="41"/>
      <c r="E77" s="41"/>
      <c r="F77" s="41"/>
      <c r="G77" s="23"/>
      <c r="H77" s="23">
        <f t="shared" si="11"/>
        <v>0</v>
      </c>
      <c r="I77" s="49">
        <f t="shared" si="13"/>
        <v>15</v>
      </c>
      <c r="J77" s="52">
        <v>30</v>
      </c>
      <c r="K77" s="56">
        <f t="shared" si="12"/>
        <v>0</v>
      </c>
      <c r="L77" s="4"/>
      <c r="M77" s="4"/>
      <c r="N77" s="4"/>
      <c r="O77" s="4"/>
      <c r="P77" s="4"/>
      <c r="Q77" s="9"/>
      <c r="R77" s="9"/>
      <c r="S77" s="10"/>
    </row>
    <row r="78" spans="1:19" ht="12" customHeight="1">
      <c r="A78" s="65" t="s">
        <v>174</v>
      </c>
      <c r="B78" s="32" t="s">
        <v>155</v>
      </c>
      <c r="C78" s="23"/>
      <c r="D78" s="23"/>
      <c r="E78" s="41"/>
      <c r="F78" s="41"/>
      <c r="G78" s="23"/>
      <c r="H78" s="23">
        <f t="shared" si="11"/>
        <v>0</v>
      </c>
      <c r="I78" s="49">
        <f t="shared" si="13"/>
        <v>15</v>
      </c>
      <c r="J78" s="52">
        <v>30</v>
      </c>
      <c r="K78" s="56">
        <f t="shared" si="12"/>
        <v>0</v>
      </c>
      <c r="L78" s="4"/>
      <c r="M78" s="4"/>
      <c r="N78" s="4"/>
      <c r="O78" s="4"/>
      <c r="P78" s="4"/>
      <c r="Q78" s="9"/>
      <c r="R78" s="9"/>
      <c r="S78" s="10"/>
    </row>
    <row r="79" spans="1:19" ht="12" customHeight="1">
      <c r="A79" s="65" t="s">
        <v>175</v>
      </c>
      <c r="B79" s="32" t="s">
        <v>156</v>
      </c>
      <c r="C79" s="23"/>
      <c r="D79" s="23"/>
      <c r="E79" s="41"/>
      <c r="F79" s="41"/>
      <c r="G79" s="23"/>
      <c r="H79" s="23">
        <f t="shared" si="11"/>
        <v>0</v>
      </c>
      <c r="I79" s="49">
        <f t="shared" si="13"/>
        <v>15</v>
      </c>
      <c r="J79" s="52">
        <v>30</v>
      </c>
      <c r="K79" s="56">
        <f t="shared" si="12"/>
        <v>0</v>
      </c>
      <c r="L79" s="4"/>
      <c r="M79" s="4"/>
      <c r="N79" s="4"/>
      <c r="O79" s="4"/>
      <c r="P79" s="4"/>
      <c r="Q79" s="9"/>
      <c r="R79" s="9"/>
      <c r="S79" s="10"/>
    </row>
    <row r="80" spans="1:19" ht="12" customHeight="1">
      <c r="A80" s="65" t="s">
        <v>176</v>
      </c>
      <c r="B80" s="32" t="s">
        <v>157</v>
      </c>
      <c r="C80" s="23"/>
      <c r="D80" s="23"/>
      <c r="E80" s="41"/>
      <c r="F80" s="41"/>
      <c r="G80" s="23"/>
      <c r="H80" s="23">
        <f t="shared" si="11"/>
        <v>0</v>
      </c>
      <c r="I80" s="49">
        <f t="shared" si="13"/>
        <v>15</v>
      </c>
      <c r="J80" s="52">
        <v>30</v>
      </c>
      <c r="K80" s="56">
        <f t="shared" si="12"/>
        <v>0</v>
      </c>
      <c r="L80" s="4"/>
      <c r="M80" s="4"/>
      <c r="N80" s="4"/>
      <c r="O80" s="4"/>
      <c r="P80" s="4"/>
      <c r="Q80" s="9"/>
      <c r="R80" s="9"/>
      <c r="S80" s="10"/>
    </row>
    <row r="81" spans="1:19" ht="12" customHeight="1">
      <c r="A81" s="65" t="s">
        <v>177</v>
      </c>
      <c r="B81" s="33" t="s">
        <v>153</v>
      </c>
      <c r="C81" s="23"/>
      <c r="D81" s="23"/>
      <c r="E81" s="41"/>
      <c r="F81" s="41"/>
      <c r="G81" s="23"/>
      <c r="H81" s="23">
        <f t="shared" si="11"/>
        <v>0</v>
      </c>
      <c r="I81" s="49">
        <f t="shared" si="13"/>
        <v>15</v>
      </c>
      <c r="J81" s="52">
        <v>30</v>
      </c>
      <c r="K81" s="56">
        <f t="shared" si="12"/>
        <v>0</v>
      </c>
      <c r="L81" s="4"/>
      <c r="M81" s="4"/>
      <c r="N81" s="4"/>
      <c r="O81" s="4"/>
      <c r="P81" s="4"/>
      <c r="Q81" s="9"/>
      <c r="R81" s="9"/>
      <c r="S81" s="10"/>
    </row>
    <row r="82" spans="1:19" ht="12" customHeight="1">
      <c r="A82" s="65" t="s">
        <v>178</v>
      </c>
      <c r="B82" s="33" t="s">
        <v>158</v>
      </c>
      <c r="C82" s="23"/>
      <c r="D82" s="23"/>
      <c r="E82" s="41"/>
      <c r="F82" s="41"/>
      <c r="G82" s="23"/>
      <c r="H82" s="23">
        <f t="shared" si="11"/>
        <v>0</v>
      </c>
      <c r="I82" s="49">
        <f t="shared" si="13"/>
        <v>15</v>
      </c>
      <c r="J82" s="52">
        <v>30</v>
      </c>
      <c r="K82" s="56">
        <f t="shared" si="12"/>
        <v>0</v>
      </c>
      <c r="L82" s="4"/>
      <c r="M82" s="4"/>
      <c r="N82" s="4"/>
      <c r="O82" s="4"/>
      <c r="P82" s="4"/>
      <c r="Q82" s="9"/>
      <c r="R82" s="9"/>
      <c r="S82" s="10"/>
    </row>
    <row r="83" spans="1:19" ht="12" customHeight="1">
      <c r="A83" s="65" t="s">
        <v>179</v>
      </c>
      <c r="B83" s="32" t="s">
        <v>159</v>
      </c>
      <c r="C83" s="23"/>
      <c r="D83" s="23"/>
      <c r="E83" s="41"/>
      <c r="F83" s="41"/>
      <c r="G83" s="23"/>
      <c r="H83" s="23">
        <f t="shared" si="11"/>
        <v>0</v>
      </c>
      <c r="I83" s="49">
        <f t="shared" si="13"/>
        <v>15</v>
      </c>
      <c r="J83" s="52">
        <v>30</v>
      </c>
      <c r="K83" s="56">
        <f t="shared" si="12"/>
        <v>0</v>
      </c>
      <c r="L83" s="4"/>
      <c r="M83" s="4"/>
      <c r="N83" s="4"/>
      <c r="O83" s="4"/>
      <c r="P83" s="4"/>
      <c r="Q83" s="9"/>
      <c r="R83" s="9"/>
      <c r="S83" s="10"/>
    </row>
    <row r="84" spans="1:19" ht="12" customHeight="1">
      <c r="A84" s="65" t="s">
        <v>180</v>
      </c>
      <c r="B84" s="32" t="s">
        <v>160</v>
      </c>
      <c r="C84" s="23"/>
      <c r="D84" s="23"/>
      <c r="E84" s="41"/>
      <c r="F84" s="41"/>
      <c r="G84" s="23"/>
      <c r="H84" s="23">
        <f t="shared" si="11"/>
        <v>0</v>
      </c>
      <c r="I84" s="49">
        <f t="shared" si="13"/>
        <v>15</v>
      </c>
      <c r="J84" s="52">
        <v>30</v>
      </c>
      <c r="K84" s="56">
        <f t="shared" si="12"/>
        <v>0</v>
      </c>
      <c r="L84" s="4"/>
      <c r="M84" s="4"/>
      <c r="N84" s="4"/>
      <c r="O84" s="4"/>
      <c r="P84" s="4"/>
      <c r="Q84" s="9"/>
      <c r="R84" s="9"/>
      <c r="S84" s="10"/>
    </row>
    <row r="85" spans="1:19" ht="12" customHeight="1">
      <c r="A85" s="65" t="s">
        <v>181</v>
      </c>
      <c r="B85" s="32" t="s">
        <v>161</v>
      </c>
      <c r="C85" s="23"/>
      <c r="D85" s="23"/>
      <c r="E85" s="41"/>
      <c r="F85" s="41"/>
      <c r="G85" s="23"/>
      <c r="H85" s="23">
        <f t="shared" si="11"/>
        <v>0</v>
      </c>
      <c r="I85" s="49">
        <f t="shared" si="13"/>
        <v>15</v>
      </c>
      <c r="J85" s="52">
        <v>30</v>
      </c>
      <c r="K85" s="56">
        <f t="shared" si="12"/>
        <v>0</v>
      </c>
      <c r="L85" s="4"/>
      <c r="M85" s="4"/>
      <c r="N85" s="4"/>
      <c r="O85" s="4"/>
      <c r="P85" s="4"/>
      <c r="Q85" s="9"/>
      <c r="R85" s="9"/>
      <c r="S85" s="10"/>
    </row>
    <row r="86" spans="1:19" ht="12" customHeight="1">
      <c r="A86" s="65" t="s">
        <v>181</v>
      </c>
      <c r="B86" s="32" t="s">
        <v>162</v>
      </c>
      <c r="C86" s="23"/>
      <c r="D86" s="23"/>
      <c r="E86" s="41"/>
      <c r="F86" s="41"/>
      <c r="G86" s="23"/>
      <c r="H86" s="23">
        <f t="shared" si="11"/>
        <v>0</v>
      </c>
      <c r="I86" s="49">
        <f t="shared" si="13"/>
        <v>15</v>
      </c>
      <c r="J86" s="52">
        <v>30</v>
      </c>
      <c r="K86" s="56">
        <f t="shared" si="12"/>
        <v>0</v>
      </c>
      <c r="L86" s="4"/>
      <c r="M86" s="4"/>
      <c r="N86" s="4"/>
      <c r="O86" s="4"/>
      <c r="P86" s="4"/>
      <c r="Q86" s="9"/>
      <c r="R86" s="9"/>
      <c r="S86" s="10"/>
    </row>
    <row r="87" spans="1:19" ht="12" customHeight="1">
      <c r="A87" s="65" t="s">
        <v>182</v>
      </c>
      <c r="B87" s="32" t="s">
        <v>163</v>
      </c>
      <c r="C87" s="23"/>
      <c r="D87" s="23"/>
      <c r="E87" s="41"/>
      <c r="F87" s="41"/>
      <c r="G87" s="23"/>
      <c r="H87" s="23">
        <f t="shared" si="11"/>
        <v>0</v>
      </c>
      <c r="I87" s="49">
        <f t="shared" si="13"/>
        <v>15</v>
      </c>
      <c r="J87" s="52">
        <v>30</v>
      </c>
      <c r="K87" s="56">
        <f t="shared" si="12"/>
        <v>0</v>
      </c>
      <c r="L87" s="4"/>
      <c r="M87" s="4"/>
      <c r="N87" s="4"/>
      <c r="O87" s="4"/>
      <c r="P87" s="4"/>
      <c r="Q87" s="9"/>
      <c r="R87" s="9"/>
      <c r="S87" s="10"/>
    </row>
    <row r="88" spans="1:19" ht="12" customHeight="1">
      <c r="A88" s="65" t="s">
        <v>183</v>
      </c>
      <c r="B88" s="32" t="s">
        <v>148</v>
      </c>
      <c r="C88" s="23"/>
      <c r="D88" s="23"/>
      <c r="E88" s="41"/>
      <c r="F88" s="41"/>
      <c r="G88" s="23"/>
      <c r="H88" s="23">
        <f t="shared" si="11"/>
        <v>0</v>
      </c>
      <c r="I88" s="49">
        <f t="shared" si="13"/>
        <v>15</v>
      </c>
      <c r="J88" s="52">
        <v>30</v>
      </c>
      <c r="K88" s="56">
        <f t="shared" si="12"/>
        <v>0</v>
      </c>
      <c r="L88" s="4"/>
      <c r="M88" s="4"/>
      <c r="N88" s="4"/>
      <c r="O88" s="4"/>
      <c r="P88" s="4"/>
      <c r="Q88" s="9"/>
      <c r="R88" s="9"/>
      <c r="S88" s="10"/>
    </row>
    <row r="89" spans="1:19" ht="12" customHeight="1">
      <c r="A89" s="65" t="s">
        <v>184</v>
      </c>
      <c r="B89" s="33" t="s">
        <v>164</v>
      </c>
      <c r="C89" s="23"/>
      <c r="D89" s="41"/>
      <c r="E89" s="41"/>
      <c r="F89" s="41"/>
      <c r="G89" s="23"/>
      <c r="H89" s="23">
        <f t="shared" si="11"/>
        <v>0</v>
      </c>
      <c r="I89" s="49">
        <f t="shared" si="13"/>
        <v>15</v>
      </c>
      <c r="J89" s="52">
        <v>30</v>
      </c>
      <c r="K89" s="56">
        <f t="shared" si="12"/>
        <v>0</v>
      </c>
      <c r="L89" s="4"/>
      <c r="M89" s="4"/>
      <c r="N89" s="4"/>
      <c r="O89" s="4"/>
      <c r="P89" s="4"/>
      <c r="Q89" s="9"/>
      <c r="R89" s="9"/>
      <c r="S89" s="10"/>
    </row>
    <row r="90" spans="1:19" ht="12" customHeight="1">
      <c r="A90" s="65" t="s">
        <v>185</v>
      </c>
      <c r="B90" s="33" t="s">
        <v>165</v>
      </c>
      <c r="C90" s="80"/>
      <c r="D90" s="41"/>
      <c r="E90" s="41"/>
      <c r="F90" s="41"/>
      <c r="G90" s="80"/>
      <c r="H90" s="23">
        <f t="shared" si="11"/>
        <v>0</v>
      </c>
      <c r="I90" s="49">
        <f t="shared" si="13"/>
        <v>15</v>
      </c>
      <c r="J90" s="52">
        <v>30</v>
      </c>
      <c r="K90" s="56">
        <f t="shared" si="12"/>
        <v>0</v>
      </c>
      <c r="L90" s="107"/>
      <c r="M90" s="4"/>
      <c r="N90" s="4"/>
      <c r="O90" s="4"/>
      <c r="P90" s="4"/>
      <c r="Q90" s="9"/>
      <c r="R90" s="9"/>
      <c r="S90" s="10"/>
    </row>
    <row r="91" spans="1:19" ht="12" customHeight="1">
      <c r="A91" s="65" t="s">
        <v>186</v>
      </c>
      <c r="B91" s="32" t="s">
        <v>166</v>
      </c>
      <c r="C91" s="23"/>
      <c r="D91" s="23"/>
      <c r="E91" s="41"/>
      <c r="F91" s="41"/>
      <c r="G91" s="23"/>
      <c r="H91" s="23">
        <f t="shared" si="11"/>
        <v>0</v>
      </c>
      <c r="I91" s="49">
        <f t="shared" si="13"/>
        <v>15</v>
      </c>
      <c r="J91" s="52">
        <v>30</v>
      </c>
      <c r="K91" s="56">
        <f t="shared" si="12"/>
        <v>0</v>
      </c>
      <c r="L91" s="107"/>
      <c r="M91" s="4"/>
      <c r="N91" s="4"/>
      <c r="O91" s="4"/>
      <c r="P91" s="4"/>
      <c r="Q91" s="9"/>
      <c r="R91" s="9"/>
      <c r="S91" s="10"/>
    </row>
    <row r="92" spans="1:19" ht="12" customHeight="1">
      <c r="A92" s="65" t="s">
        <v>187</v>
      </c>
      <c r="B92" s="32" t="s">
        <v>167</v>
      </c>
      <c r="C92" s="23"/>
      <c r="D92" s="23"/>
      <c r="E92" s="41"/>
      <c r="F92" s="41"/>
      <c r="G92" s="23"/>
      <c r="H92" s="23">
        <f t="shared" si="11"/>
        <v>0</v>
      </c>
      <c r="I92" s="49">
        <f t="shared" si="13"/>
        <v>15</v>
      </c>
      <c r="J92" s="52">
        <v>30</v>
      </c>
      <c r="K92" s="56">
        <f t="shared" si="12"/>
        <v>0</v>
      </c>
      <c r="L92" s="107"/>
      <c r="M92" s="4"/>
      <c r="N92" s="4"/>
      <c r="O92" s="4"/>
      <c r="P92" s="4"/>
      <c r="Q92" s="9"/>
      <c r="R92" s="9"/>
      <c r="S92" s="10"/>
    </row>
    <row r="93" spans="1:19" ht="12" customHeight="1" thickBot="1">
      <c r="C93" s="8"/>
      <c r="D93" s="8"/>
      <c r="E93" s="8"/>
      <c r="F93" s="8"/>
      <c r="G93" s="8"/>
      <c r="H93" s="8"/>
      <c r="I93" s="201" t="s">
        <v>27</v>
      </c>
      <c r="J93" s="202"/>
      <c r="K93" s="51">
        <f>SUM(K66:K92)</f>
        <v>0</v>
      </c>
      <c r="L93" s="4"/>
      <c r="M93" s="4"/>
      <c r="N93" s="4"/>
      <c r="O93" s="4"/>
      <c r="P93" s="4"/>
      <c r="Q93" s="9"/>
      <c r="R93" s="9"/>
      <c r="S93" s="10"/>
    </row>
    <row r="94" spans="1:19" ht="12" customHeight="1" thickTop="1">
      <c r="C94" s="8"/>
      <c r="D94" s="8"/>
      <c r="E94" s="8"/>
      <c r="F94" s="8"/>
      <c r="G94" s="8"/>
      <c r="H94" s="8"/>
      <c r="I94" s="16"/>
      <c r="J94" s="16"/>
      <c r="K94" s="64"/>
      <c r="L94" s="4"/>
      <c r="M94" s="4"/>
      <c r="N94" s="4"/>
      <c r="O94" s="4"/>
      <c r="P94" s="4"/>
      <c r="Q94" s="9"/>
      <c r="R94" s="9"/>
      <c r="S94" s="10"/>
    </row>
    <row r="95" spans="1:19" ht="12" customHeight="1">
      <c r="A95" s="170" t="s">
        <v>33</v>
      </c>
      <c r="B95" s="171"/>
      <c r="C95" s="98"/>
      <c r="D95" s="98"/>
      <c r="E95" s="98"/>
      <c r="F95" s="98"/>
      <c r="G95" s="98"/>
      <c r="H95" s="98"/>
      <c r="I95" s="98"/>
      <c r="J95" s="98"/>
      <c r="K95" s="98"/>
      <c r="L95" s="4"/>
      <c r="M95" s="4"/>
      <c r="N95" s="4"/>
      <c r="O95" s="4"/>
      <c r="P95" s="4"/>
      <c r="Q95" s="9"/>
      <c r="R95" s="9"/>
      <c r="S95" s="10"/>
    </row>
    <row r="96" spans="1:19" ht="12" customHeight="1">
      <c r="A96" s="45" t="s">
        <v>28</v>
      </c>
      <c r="B96" s="37" t="s">
        <v>0</v>
      </c>
      <c r="C96" s="81" t="s">
        <v>34</v>
      </c>
      <c r="D96" s="81" t="s">
        <v>35</v>
      </c>
      <c r="E96" s="81" t="s">
        <v>36</v>
      </c>
      <c r="F96" s="81" t="s">
        <v>37</v>
      </c>
      <c r="G96" s="81" t="s">
        <v>38</v>
      </c>
      <c r="H96" s="81" t="s">
        <v>16</v>
      </c>
      <c r="I96" s="82" t="s">
        <v>19</v>
      </c>
      <c r="J96" s="83" t="s">
        <v>20</v>
      </c>
      <c r="K96" s="82" t="s">
        <v>18</v>
      </c>
      <c r="L96" s="4"/>
      <c r="M96" s="4"/>
      <c r="N96" s="4"/>
      <c r="O96" s="4"/>
      <c r="P96" s="4"/>
      <c r="Q96" s="9"/>
      <c r="R96" s="9"/>
      <c r="S96" s="10"/>
    </row>
    <row r="97" spans="1:19" ht="12" customHeight="1">
      <c r="A97" s="157" t="s">
        <v>192</v>
      </c>
      <c r="B97" s="168" t="s">
        <v>188</v>
      </c>
      <c r="C97" s="152"/>
      <c r="D97" s="152"/>
      <c r="E97" s="152"/>
      <c r="F97" s="152"/>
      <c r="G97" s="152"/>
      <c r="H97" s="178">
        <f>SUM((C97:G97),(C99:G99))</f>
        <v>0</v>
      </c>
      <c r="I97" s="159">
        <f>J97/2</f>
        <v>34.5</v>
      </c>
      <c r="J97" s="164">
        <v>69</v>
      </c>
      <c r="K97" s="159">
        <f>SUM(H97*I97)</f>
        <v>0</v>
      </c>
      <c r="L97" s="107"/>
      <c r="M97" s="4"/>
      <c r="N97" s="4"/>
      <c r="O97" s="4"/>
      <c r="P97" s="4"/>
      <c r="Q97" s="9"/>
      <c r="R97" s="9"/>
      <c r="S97" s="10"/>
    </row>
    <row r="98" spans="1:19" ht="12" customHeight="1">
      <c r="A98" s="157"/>
      <c r="B98" s="168"/>
      <c r="C98" s="136" t="s">
        <v>39</v>
      </c>
      <c r="D98" s="137" t="s">
        <v>40</v>
      </c>
      <c r="E98" s="138" t="s">
        <v>41</v>
      </c>
      <c r="F98" s="137" t="s">
        <v>42</v>
      </c>
      <c r="G98" s="138" t="s">
        <v>43</v>
      </c>
      <c r="H98" s="179"/>
      <c r="I98" s="162"/>
      <c r="J98" s="165"/>
      <c r="K98" s="162"/>
      <c r="L98" s="4"/>
      <c r="M98" s="4"/>
      <c r="N98" s="4"/>
      <c r="O98" s="4"/>
      <c r="P98" s="4"/>
      <c r="Q98" s="9"/>
      <c r="R98" s="9"/>
      <c r="S98" s="10"/>
    </row>
    <row r="99" spans="1:19" ht="12" customHeight="1">
      <c r="A99" s="158"/>
      <c r="B99" s="169"/>
      <c r="C99" s="152"/>
      <c r="D99" s="152"/>
      <c r="E99" s="152"/>
      <c r="F99" s="152"/>
      <c r="G99" s="152"/>
      <c r="H99" s="180"/>
      <c r="I99" s="163"/>
      <c r="J99" s="166"/>
      <c r="K99" s="163"/>
      <c r="L99" s="4"/>
      <c r="M99" s="4"/>
      <c r="N99" s="4"/>
      <c r="O99" s="4"/>
      <c r="P99" s="4"/>
      <c r="Q99" s="9"/>
      <c r="R99" s="9"/>
      <c r="S99" s="10"/>
    </row>
    <row r="100" spans="1:19" ht="12" customHeight="1">
      <c r="A100" s="157" t="s">
        <v>193</v>
      </c>
      <c r="B100" s="167" t="s">
        <v>189</v>
      </c>
      <c r="C100" s="139" t="s">
        <v>34</v>
      </c>
      <c r="D100" s="139" t="s">
        <v>35</v>
      </c>
      <c r="E100" s="139" t="s">
        <v>36</v>
      </c>
      <c r="F100" s="139" t="s">
        <v>37</v>
      </c>
      <c r="G100" s="139" t="s">
        <v>38</v>
      </c>
      <c r="H100" s="81" t="s">
        <v>16</v>
      </c>
      <c r="I100" s="82" t="s">
        <v>19</v>
      </c>
      <c r="J100" s="83" t="s">
        <v>20</v>
      </c>
      <c r="K100" s="82" t="s">
        <v>18</v>
      </c>
      <c r="L100" s="4"/>
      <c r="M100" s="4"/>
      <c r="N100" s="4"/>
      <c r="O100" s="4"/>
      <c r="P100" s="4"/>
      <c r="Q100" s="9"/>
      <c r="R100" s="9"/>
      <c r="S100" s="10"/>
    </row>
    <row r="101" spans="1:19" ht="12" customHeight="1">
      <c r="A101" s="157"/>
      <c r="B101" s="168"/>
      <c r="C101" s="93"/>
      <c r="D101" s="80"/>
      <c r="E101" s="140"/>
      <c r="F101" s="80"/>
      <c r="G101" s="140"/>
      <c r="H101" s="178">
        <f>SUM((C101:G101),(C103:G103))</f>
        <v>0</v>
      </c>
      <c r="I101" s="159">
        <f>J101/2</f>
        <v>34.5</v>
      </c>
      <c r="J101" s="164">
        <v>69</v>
      </c>
      <c r="K101" s="159">
        <f>SUM(H101*I101)</f>
        <v>0</v>
      </c>
      <c r="L101" s="4"/>
      <c r="M101" s="4"/>
      <c r="N101" s="4"/>
      <c r="O101" s="4"/>
      <c r="P101" s="4"/>
      <c r="Q101" s="9"/>
      <c r="R101" s="9"/>
      <c r="S101" s="10"/>
    </row>
    <row r="102" spans="1:19" ht="12" customHeight="1">
      <c r="A102" s="157"/>
      <c r="B102" s="168"/>
      <c r="C102" s="136" t="s">
        <v>39</v>
      </c>
      <c r="D102" s="137" t="s">
        <v>40</v>
      </c>
      <c r="E102" s="138" t="s">
        <v>41</v>
      </c>
      <c r="F102" s="137" t="s">
        <v>42</v>
      </c>
      <c r="G102" s="138" t="s">
        <v>43</v>
      </c>
      <c r="H102" s="179"/>
      <c r="I102" s="162"/>
      <c r="J102" s="165"/>
      <c r="K102" s="162"/>
      <c r="L102" s="4"/>
      <c r="M102" s="4"/>
      <c r="N102" s="4"/>
      <c r="O102" s="4"/>
      <c r="P102" s="4"/>
      <c r="Q102" s="9"/>
      <c r="R102" s="9"/>
      <c r="S102" s="10"/>
    </row>
    <row r="103" spans="1:19" ht="12" customHeight="1">
      <c r="A103" s="158"/>
      <c r="B103" s="169"/>
      <c r="C103" s="93"/>
      <c r="D103" s="80"/>
      <c r="E103" s="140"/>
      <c r="F103" s="80"/>
      <c r="G103" s="141"/>
      <c r="H103" s="180"/>
      <c r="I103" s="163"/>
      <c r="J103" s="166"/>
      <c r="K103" s="163"/>
      <c r="L103" s="4"/>
      <c r="M103" s="4"/>
      <c r="N103" s="4"/>
      <c r="O103" s="4"/>
      <c r="P103" s="4"/>
      <c r="Q103" s="9"/>
      <c r="R103" s="9"/>
      <c r="S103" s="10"/>
    </row>
    <row r="104" spans="1:19" ht="12" customHeight="1">
      <c r="A104" s="157" t="s">
        <v>194</v>
      </c>
      <c r="B104" s="167" t="s">
        <v>190</v>
      </c>
      <c r="C104" s="139" t="s">
        <v>34</v>
      </c>
      <c r="D104" s="139" t="s">
        <v>35</v>
      </c>
      <c r="E104" s="139" t="s">
        <v>36</v>
      </c>
      <c r="F104" s="139" t="s">
        <v>37</v>
      </c>
      <c r="G104" s="139" t="s">
        <v>38</v>
      </c>
      <c r="H104" s="81" t="s">
        <v>16</v>
      </c>
      <c r="I104" s="82" t="s">
        <v>19</v>
      </c>
      <c r="J104" s="83" t="s">
        <v>20</v>
      </c>
      <c r="K104" s="82" t="s">
        <v>18</v>
      </c>
      <c r="L104" s="4"/>
      <c r="M104" s="4"/>
      <c r="N104" s="4"/>
      <c r="O104" s="4"/>
      <c r="P104" s="4"/>
      <c r="Q104" s="9"/>
      <c r="R104" s="9"/>
      <c r="S104" s="10"/>
    </row>
    <row r="105" spans="1:19" ht="12" customHeight="1">
      <c r="A105" s="157"/>
      <c r="B105" s="168"/>
      <c r="C105" s="142"/>
      <c r="D105" s="41"/>
      <c r="E105" s="143"/>
      <c r="F105" s="41"/>
      <c r="G105" s="144"/>
      <c r="H105" s="178">
        <f>SUM((C105:G105),(C107:G107))</f>
        <v>0</v>
      </c>
      <c r="I105" s="159">
        <f>J105/2</f>
        <v>34.5</v>
      </c>
      <c r="J105" s="164">
        <v>69</v>
      </c>
      <c r="K105" s="159">
        <f>SUM(H105*I105)</f>
        <v>0</v>
      </c>
      <c r="L105" s="107"/>
      <c r="M105" s="4"/>
      <c r="N105" s="4"/>
      <c r="O105" s="4"/>
      <c r="P105" s="4"/>
      <c r="Q105" s="9"/>
      <c r="R105" s="9"/>
      <c r="S105" s="10"/>
    </row>
    <row r="106" spans="1:19" ht="12" customHeight="1">
      <c r="A106" s="157"/>
      <c r="B106" s="168"/>
      <c r="C106" s="136" t="s">
        <v>39</v>
      </c>
      <c r="D106" s="137" t="s">
        <v>40</v>
      </c>
      <c r="E106" s="138" t="s">
        <v>41</v>
      </c>
      <c r="F106" s="137" t="s">
        <v>42</v>
      </c>
      <c r="G106" s="138" t="s">
        <v>43</v>
      </c>
      <c r="H106" s="179"/>
      <c r="I106" s="162"/>
      <c r="J106" s="165"/>
      <c r="K106" s="162"/>
      <c r="L106" s="4"/>
      <c r="M106" s="4"/>
      <c r="N106" s="4"/>
      <c r="O106" s="4"/>
      <c r="P106" s="4"/>
      <c r="Q106" s="9"/>
      <c r="R106" s="9"/>
      <c r="S106" s="10"/>
    </row>
    <row r="107" spans="1:19" ht="12" customHeight="1">
      <c r="A107" s="158"/>
      <c r="B107" s="169"/>
      <c r="C107" s="142"/>
      <c r="D107" s="145"/>
      <c r="E107" s="143"/>
      <c r="F107" s="145"/>
      <c r="G107" s="144"/>
      <c r="H107" s="180"/>
      <c r="I107" s="163"/>
      <c r="J107" s="166"/>
      <c r="K107" s="163"/>
      <c r="L107" s="4"/>
      <c r="M107" s="4"/>
      <c r="N107" s="4"/>
      <c r="O107" s="4"/>
      <c r="P107" s="4"/>
      <c r="Q107" s="9"/>
      <c r="R107" s="9"/>
      <c r="S107" s="10"/>
    </row>
    <row r="108" spans="1:19" ht="12" customHeight="1">
      <c r="A108" s="157" t="s">
        <v>195</v>
      </c>
      <c r="B108" s="167" t="s">
        <v>191</v>
      </c>
      <c r="C108" s="139" t="s">
        <v>34</v>
      </c>
      <c r="D108" s="139" t="s">
        <v>35</v>
      </c>
      <c r="E108" s="139" t="s">
        <v>36</v>
      </c>
      <c r="F108" s="139" t="s">
        <v>37</v>
      </c>
      <c r="G108" s="139" t="s">
        <v>38</v>
      </c>
      <c r="H108" s="81" t="s">
        <v>16</v>
      </c>
      <c r="I108" s="82" t="s">
        <v>19</v>
      </c>
      <c r="J108" s="83" t="s">
        <v>20</v>
      </c>
      <c r="K108" s="82" t="s">
        <v>18</v>
      </c>
      <c r="L108" s="4"/>
      <c r="M108" s="4"/>
      <c r="N108" s="4"/>
      <c r="O108" s="4"/>
      <c r="P108" s="4"/>
      <c r="Q108" s="9"/>
      <c r="R108" s="9"/>
      <c r="S108" s="10"/>
    </row>
    <row r="109" spans="1:19" ht="12" customHeight="1">
      <c r="A109" s="157"/>
      <c r="B109" s="168"/>
      <c r="C109" s="142"/>
      <c r="D109" s="41"/>
      <c r="E109" s="143"/>
      <c r="F109" s="41"/>
      <c r="G109" s="144"/>
      <c r="H109" s="178">
        <f>SUM((C109:G109),(C111:G111))</f>
        <v>0</v>
      </c>
      <c r="I109" s="159">
        <f>J109/2</f>
        <v>34.5</v>
      </c>
      <c r="J109" s="164">
        <v>69</v>
      </c>
      <c r="K109" s="159">
        <f>SUM(H109*I109)</f>
        <v>0</v>
      </c>
      <c r="L109" s="4"/>
      <c r="M109" s="4"/>
      <c r="N109" s="4"/>
      <c r="O109" s="4"/>
      <c r="P109" s="4"/>
      <c r="Q109" s="9"/>
      <c r="R109" s="9"/>
      <c r="S109" s="10"/>
    </row>
    <row r="110" spans="1:19" ht="12" customHeight="1">
      <c r="A110" s="157"/>
      <c r="B110" s="168"/>
      <c r="C110" s="136" t="s">
        <v>39</v>
      </c>
      <c r="D110" s="137" t="s">
        <v>40</v>
      </c>
      <c r="E110" s="138" t="s">
        <v>41</v>
      </c>
      <c r="F110" s="137" t="s">
        <v>42</v>
      </c>
      <c r="G110" s="138" t="s">
        <v>43</v>
      </c>
      <c r="H110" s="179"/>
      <c r="I110" s="162"/>
      <c r="J110" s="165"/>
      <c r="K110" s="162"/>
      <c r="L110" s="4"/>
      <c r="M110" s="4"/>
      <c r="N110" s="4"/>
      <c r="O110" s="4"/>
      <c r="P110" s="4"/>
      <c r="Q110" s="9"/>
      <c r="R110" s="9"/>
      <c r="S110" s="10"/>
    </row>
    <row r="111" spans="1:19" ht="12" customHeight="1">
      <c r="A111" s="158"/>
      <c r="B111" s="169"/>
      <c r="C111" s="142"/>
      <c r="D111" s="145"/>
      <c r="E111" s="143"/>
      <c r="F111" s="145"/>
      <c r="G111" s="144"/>
      <c r="H111" s="180"/>
      <c r="I111" s="163"/>
      <c r="J111" s="166"/>
      <c r="K111" s="163"/>
      <c r="L111" s="4"/>
      <c r="M111" s="4"/>
      <c r="N111" s="4"/>
      <c r="O111" s="4"/>
      <c r="P111" s="4"/>
      <c r="Q111" s="9"/>
      <c r="R111" s="9"/>
      <c r="S111" s="10"/>
    </row>
    <row r="112" spans="1:19" ht="12" customHeight="1">
      <c r="A112" s="156" t="s">
        <v>199</v>
      </c>
      <c r="B112" s="167" t="s">
        <v>196</v>
      </c>
      <c r="C112" s="139" t="s">
        <v>34</v>
      </c>
      <c r="D112" s="139" t="s">
        <v>35</v>
      </c>
      <c r="E112" s="139" t="s">
        <v>36</v>
      </c>
      <c r="F112" s="139" t="s">
        <v>37</v>
      </c>
      <c r="G112" s="139" t="s">
        <v>38</v>
      </c>
      <c r="H112" s="81" t="s">
        <v>16</v>
      </c>
      <c r="I112" s="82" t="s">
        <v>19</v>
      </c>
      <c r="J112" s="83" t="s">
        <v>20</v>
      </c>
      <c r="K112" s="82" t="s">
        <v>18</v>
      </c>
      <c r="L112" s="4"/>
      <c r="M112" s="4"/>
      <c r="N112" s="4"/>
      <c r="O112" s="4"/>
      <c r="P112" s="4"/>
      <c r="Q112" s="9"/>
      <c r="R112" s="9"/>
      <c r="S112" s="10"/>
    </row>
    <row r="113" spans="1:19" ht="12" customHeight="1">
      <c r="A113" s="157"/>
      <c r="B113" s="168"/>
      <c r="C113" s="93"/>
      <c r="D113" s="80"/>
      <c r="E113" s="140"/>
      <c r="F113" s="80"/>
      <c r="G113" s="140"/>
      <c r="H113" s="178">
        <f>SUM((C113:G113),(C115:G115))</f>
        <v>0</v>
      </c>
      <c r="I113" s="159">
        <f>J113/2</f>
        <v>34.5</v>
      </c>
      <c r="J113" s="164">
        <v>69</v>
      </c>
      <c r="K113" s="159">
        <f>SUM(H113*I113)</f>
        <v>0</v>
      </c>
      <c r="L113" s="4"/>
      <c r="M113" s="4"/>
      <c r="N113" s="4"/>
      <c r="O113" s="4"/>
      <c r="P113" s="4"/>
      <c r="Q113" s="9"/>
      <c r="R113" s="9"/>
      <c r="S113" s="10"/>
    </row>
    <row r="114" spans="1:19" ht="12" customHeight="1">
      <c r="A114" s="157"/>
      <c r="B114" s="168"/>
      <c r="C114" s="136" t="s">
        <v>39</v>
      </c>
      <c r="D114" s="137" t="s">
        <v>40</v>
      </c>
      <c r="E114" s="138" t="s">
        <v>41</v>
      </c>
      <c r="F114" s="137" t="s">
        <v>42</v>
      </c>
      <c r="G114" s="138" t="s">
        <v>43</v>
      </c>
      <c r="H114" s="179"/>
      <c r="I114" s="162"/>
      <c r="J114" s="165"/>
      <c r="K114" s="162"/>
      <c r="L114" s="4"/>
      <c r="M114" s="4"/>
      <c r="N114" s="4"/>
      <c r="O114" s="4"/>
      <c r="P114" s="4"/>
      <c r="Q114" s="9"/>
      <c r="R114" s="9"/>
      <c r="S114" s="10"/>
    </row>
    <row r="115" spans="1:19" ht="12" customHeight="1">
      <c r="A115" s="158"/>
      <c r="B115" s="169"/>
      <c r="C115" s="124"/>
      <c r="D115" s="23"/>
      <c r="E115" s="125"/>
      <c r="F115" s="23"/>
      <c r="G115" s="126"/>
      <c r="H115" s="180"/>
      <c r="I115" s="163"/>
      <c r="J115" s="166"/>
      <c r="K115" s="163"/>
      <c r="L115" s="4"/>
      <c r="M115" s="4"/>
      <c r="N115" s="4"/>
      <c r="O115" s="4"/>
      <c r="P115" s="4"/>
      <c r="Q115" s="9"/>
      <c r="R115" s="9"/>
      <c r="S115" s="10"/>
    </row>
    <row r="116" spans="1:19" ht="12" customHeight="1">
      <c r="A116" s="156" t="s">
        <v>200</v>
      </c>
      <c r="B116" s="167" t="s">
        <v>197</v>
      </c>
      <c r="C116" s="139" t="s">
        <v>34</v>
      </c>
      <c r="D116" s="139" t="s">
        <v>35</v>
      </c>
      <c r="E116" s="139" t="s">
        <v>36</v>
      </c>
      <c r="F116" s="139" t="s">
        <v>37</v>
      </c>
      <c r="G116" s="139" t="s">
        <v>38</v>
      </c>
      <c r="H116" s="81" t="s">
        <v>16</v>
      </c>
      <c r="I116" s="82" t="s">
        <v>19</v>
      </c>
      <c r="J116" s="83" t="s">
        <v>20</v>
      </c>
      <c r="K116" s="82" t="s">
        <v>18</v>
      </c>
      <c r="L116" s="4"/>
      <c r="M116" s="4"/>
      <c r="N116" s="4"/>
      <c r="O116" s="4"/>
      <c r="P116" s="4"/>
      <c r="Q116" s="9"/>
      <c r="R116" s="9"/>
      <c r="S116" s="10"/>
    </row>
    <row r="117" spans="1:19" ht="12" customHeight="1">
      <c r="A117" s="157"/>
      <c r="B117" s="168"/>
      <c r="C117" s="142"/>
      <c r="D117" s="41"/>
      <c r="E117" s="143"/>
      <c r="F117" s="41"/>
      <c r="G117" s="144"/>
      <c r="H117" s="178">
        <f>SUM((C117:G117),(C119:G119))</f>
        <v>0</v>
      </c>
      <c r="I117" s="159">
        <f>J117/2</f>
        <v>34.5</v>
      </c>
      <c r="J117" s="164">
        <v>69</v>
      </c>
      <c r="K117" s="159">
        <f>SUM(H117*I117)</f>
        <v>0</v>
      </c>
      <c r="L117" s="4"/>
      <c r="M117" s="4"/>
      <c r="N117" s="4"/>
      <c r="O117" s="4"/>
      <c r="P117" s="4"/>
      <c r="Q117" s="9"/>
      <c r="R117" s="9"/>
      <c r="S117" s="10"/>
    </row>
    <row r="118" spans="1:19" ht="12" customHeight="1">
      <c r="A118" s="157"/>
      <c r="B118" s="168"/>
      <c r="C118" s="136" t="s">
        <v>39</v>
      </c>
      <c r="D118" s="137" t="s">
        <v>40</v>
      </c>
      <c r="E118" s="138" t="s">
        <v>41</v>
      </c>
      <c r="F118" s="137" t="s">
        <v>42</v>
      </c>
      <c r="G118" s="138" t="s">
        <v>43</v>
      </c>
      <c r="H118" s="179"/>
      <c r="I118" s="162"/>
      <c r="J118" s="165"/>
      <c r="K118" s="162"/>
      <c r="L118" s="4"/>
      <c r="M118" s="4"/>
      <c r="N118" s="4"/>
      <c r="O118" s="4"/>
      <c r="P118" s="4"/>
      <c r="Q118" s="9"/>
      <c r="R118" s="9"/>
      <c r="S118" s="10"/>
    </row>
    <row r="119" spans="1:19" ht="12" customHeight="1">
      <c r="A119" s="158"/>
      <c r="B119" s="169"/>
      <c r="C119" s="142"/>
      <c r="D119" s="145"/>
      <c r="E119" s="143"/>
      <c r="F119" s="145"/>
      <c r="G119" s="144"/>
      <c r="H119" s="180"/>
      <c r="I119" s="163"/>
      <c r="J119" s="166"/>
      <c r="K119" s="163"/>
      <c r="L119" s="4"/>
      <c r="M119" s="4"/>
      <c r="N119" s="4"/>
      <c r="O119" s="4"/>
      <c r="P119" s="4"/>
      <c r="Q119" s="9"/>
      <c r="R119" s="9"/>
      <c r="S119" s="10"/>
    </row>
    <row r="120" spans="1:19" ht="12" customHeight="1">
      <c r="A120" s="156" t="s">
        <v>201</v>
      </c>
      <c r="B120" s="167" t="s">
        <v>198</v>
      </c>
      <c r="C120" s="139" t="s">
        <v>34</v>
      </c>
      <c r="D120" s="139" t="s">
        <v>35</v>
      </c>
      <c r="E120" s="139" t="s">
        <v>36</v>
      </c>
      <c r="F120" s="139" t="s">
        <v>37</v>
      </c>
      <c r="G120" s="139" t="s">
        <v>38</v>
      </c>
      <c r="H120" s="81" t="s">
        <v>16</v>
      </c>
      <c r="I120" s="82" t="s">
        <v>19</v>
      </c>
      <c r="J120" s="83" t="s">
        <v>20</v>
      </c>
      <c r="K120" s="82" t="s">
        <v>18</v>
      </c>
      <c r="L120" s="4"/>
      <c r="M120" s="4"/>
      <c r="N120" s="4"/>
      <c r="O120" s="4"/>
      <c r="P120" s="4"/>
      <c r="Q120" s="9"/>
      <c r="R120" s="9"/>
      <c r="S120" s="10"/>
    </row>
    <row r="121" spans="1:19" ht="12" customHeight="1">
      <c r="A121" s="157"/>
      <c r="B121" s="168"/>
      <c r="C121" s="93"/>
      <c r="D121" s="80"/>
      <c r="E121" s="140"/>
      <c r="F121" s="80"/>
      <c r="G121" s="140"/>
      <c r="H121" s="178">
        <f>SUM((C121:G121),(C123:G123))</f>
        <v>0</v>
      </c>
      <c r="I121" s="159">
        <f>J121/2</f>
        <v>34.5</v>
      </c>
      <c r="J121" s="164">
        <v>69</v>
      </c>
      <c r="K121" s="159">
        <f>SUM(H121*I121)</f>
        <v>0</v>
      </c>
      <c r="L121" s="4"/>
      <c r="M121" s="4"/>
      <c r="N121" s="4"/>
      <c r="O121" s="4"/>
      <c r="P121" s="4"/>
      <c r="Q121" s="9"/>
      <c r="R121" s="9"/>
      <c r="S121" s="10"/>
    </row>
    <row r="122" spans="1:19" ht="12" customHeight="1">
      <c r="A122" s="157"/>
      <c r="B122" s="168"/>
      <c r="C122" s="136" t="s">
        <v>39</v>
      </c>
      <c r="D122" s="137" t="s">
        <v>40</v>
      </c>
      <c r="E122" s="138" t="s">
        <v>41</v>
      </c>
      <c r="F122" s="137" t="s">
        <v>42</v>
      </c>
      <c r="G122" s="138" t="s">
        <v>43</v>
      </c>
      <c r="H122" s="179"/>
      <c r="I122" s="162"/>
      <c r="J122" s="165"/>
      <c r="K122" s="162"/>
      <c r="L122" s="4"/>
      <c r="M122" s="4"/>
      <c r="N122" s="4"/>
      <c r="O122" s="4"/>
      <c r="P122" s="4"/>
      <c r="Q122" s="9"/>
      <c r="R122" s="9"/>
      <c r="S122" s="10"/>
    </row>
    <row r="123" spans="1:19" ht="12" customHeight="1">
      <c r="A123" s="158"/>
      <c r="B123" s="169"/>
      <c r="C123" s="124"/>
      <c r="D123" s="23"/>
      <c r="E123" s="125"/>
      <c r="F123" s="23"/>
      <c r="G123" s="126"/>
      <c r="H123" s="180"/>
      <c r="I123" s="163"/>
      <c r="J123" s="166"/>
      <c r="K123" s="163"/>
      <c r="L123" s="4"/>
      <c r="M123" s="4"/>
      <c r="N123" s="4"/>
      <c r="O123" s="4"/>
      <c r="P123" s="4"/>
      <c r="Q123" s="9"/>
      <c r="R123" s="9"/>
      <c r="S123" s="10"/>
    </row>
    <row r="124" spans="1:19" ht="12" customHeight="1">
      <c r="A124" s="156" t="s">
        <v>205</v>
      </c>
      <c r="B124" s="167" t="s">
        <v>202</v>
      </c>
      <c r="C124" s="81" t="s">
        <v>34</v>
      </c>
      <c r="D124" s="81" t="s">
        <v>35</v>
      </c>
      <c r="E124" s="81" t="s">
        <v>36</v>
      </c>
      <c r="F124" s="81" t="s">
        <v>37</v>
      </c>
      <c r="G124" s="81" t="s">
        <v>38</v>
      </c>
      <c r="H124" s="81" t="s">
        <v>16</v>
      </c>
      <c r="I124" s="82" t="s">
        <v>19</v>
      </c>
      <c r="J124" s="83" t="s">
        <v>20</v>
      </c>
      <c r="K124" s="82" t="s">
        <v>18</v>
      </c>
      <c r="L124" s="4"/>
      <c r="M124" s="4"/>
      <c r="N124" s="4"/>
      <c r="O124" s="4"/>
      <c r="P124" s="4"/>
      <c r="Q124" s="9"/>
      <c r="R124" s="9"/>
      <c r="S124" s="10"/>
    </row>
    <row r="125" spans="1:19" ht="12" customHeight="1">
      <c r="A125" s="157"/>
      <c r="B125" s="168"/>
      <c r="C125" s="124"/>
      <c r="D125" s="23"/>
      <c r="E125" s="125"/>
      <c r="F125" s="23"/>
      <c r="G125" s="125"/>
      <c r="H125" s="178">
        <f>SUM((C125:G125),(C127:G127))</f>
        <v>0</v>
      </c>
      <c r="I125" s="159">
        <v>32.5</v>
      </c>
      <c r="J125" s="164">
        <v>65</v>
      </c>
      <c r="K125" s="159">
        <f>SUM(H125*I125)</f>
        <v>0</v>
      </c>
      <c r="L125" s="4"/>
      <c r="M125" s="4"/>
      <c r="N125" s="4"/>
      <c r="O125" s="4"/>
      <c r="P125" s="4"/>
      <c r="Q125" s="9"/>
      <c r="R125" s="9"/>
      <c r="S125" s="10"/>
    </row>
    <row r="126" spans="1:19" ht="12" customHeight="1">
      <c r="A126" s="157"/>
      <c r="B126" s="168"/>
      <c r="C126" s="77" t="s">
        <v>39</v>
      </c>
      <c r="D126" s="78" t="s">
        <v>40</v>
      </c>
      <c r="E126" s="79" t="s">
        <v>41</v>
      </c>
      <c r="F126" s="78" t="s">
        <v>42</v>
      </c>
      <c r="G126" s="79" t="s">
        <v>43</v>
      </c>
      <c r="H126" s="179"/>
      <c r="I126" s="162"/>
      <c r="J126" s="165"/>
      <c r="K126" s="162"/>
      <c r="L126" s="4"/>
      <c r="M126" s="4"/>
      <c r="N126" s="4"/>
      <c r="O126" s="4"/>
      <c r="P126" s="4"/>
      <c r="Q126" s="9"/>
      <c r="R126" s="9"/>
      <c r="S126" s="10"/>
    </row>
    <row r="127" spans="1:19" ht="12" customHeight="1">
      <c r="A127" s="157"/>
      <c r="B127" s="169"/>
      <c r="C127" s="124"/>
      <c r="D127" s="23"/>
      <c r="E127" s="125"/>
      <c r="F127" s="23"/>
      <c r="G127" s="126"/>
      <c r="H127" s="180"/>
      <c r="I127" s="163"/>
      <c r="J127" s="166"/>
      <c r="K127" s="163"/>
      <c r="L127" s="4"/>
      <c r="M127" s="4"/>
      <c r="N127" s="4"/>
      <c r="O127" s="4"/>
      <c r="P127" s="4"/>
      <c r="Q127" s="9"/>
      <c r="R127" s="9"/>
      <c r="S127" s="10"/>
    </row>
    <row r="128" spans="1:19" ht="12" customHeight="1">
      <c r="A128" s="156" t="s">
        <v>206</v>
      </c>
      <c r="B128" s="167" t="s">
        <v>203</v>
      </c>
      <c r="C128" s="81" t="s">
        <v>34</v>
      </c>
      <c r="D128" s="81" t="s">
        <v>35</v>
      </c>
      <c r="E128" s="81" t="s">
        <v>36</v>
      </c>
      <c r="F128" s="81" t="s">
        <v>37</v>
      </c>
      <c r="G128" s="81" t="s">
        <v>38</v>
      </c>
      <c r="H128" s="81" t="s">
        <v>16</v>
      </c>
      <c r="I128" s="82" t="s">
        <v>19</v>
      </c>
      <c r="J128" s="83" t="s">
        <v>20</v>
      </c>
      <c r="K128" s="82" t="s">
        <v>18</v>
      </c>
      <c r="L128" s="4"/>
      <c r="M128" s="4"/>
      <c r="N128" s="4"/>
      <c r="O128" s="4"/>
      <c r="P128" s="4"/>
      <c r="Q128" s="9"/>
      <c r="R128" s="9"/>
      <c r="S128" s="10"/>
    </row>
    <row r="129" spans="1:19" ht="12" customHeight="1">
      <c r="A129" s="157"/>
      <c r="B129" s="168"/>
      <c r="C129" s="124"/>
      <c r="D129" s="23"/>
      <c r="E129" s="125"/>
      <c r="F129" s="23"/>
      <c r="G129" s="125"/>
      <c r="H129" s="178">
        <f>SUM((C129:G129),(C131:G131))</f>
        <v>0</v>
      </c>
      <c r="I129" s="159">
        <v>32.5</v>
      </c>
      <c r="J129" s="164">
        <v>65</v>
      </c>
      <c r="K129" s="159">
        <f>SUM(H129*I129)</f>
        <v>0</v>
      </c>
      <c r="L129" s="4"/>
      <c r="M129" s="4"/>
      <c r="N129" s="4"/>
      <c r="O129" s="4"/>
      <c r="P129" s="4"/>
      <c r="Q129" s="9"/>
      <c r="R129" s="9"/>
      <c r="S129" s="10"/>
    </row>
    <row r="130" spans="1:19" ht="12" customHeight="1">
      <c r="A130" s="157"/>
      <c r="B130" s="168"/>
      <c r="C130" s="77" t="s">
        <v>39</v>
      </c>
      <c r="D130" s="78" t="s">
        <v>40</v>
      </c>
      <c r="E130" s="79" t="s">
        <v>41</v>
      </c>
      <c r="F130" s="78" t="s">
        <v>42</v>
      </c>
      <c r="G130" s="79" t="s">
        <v>43</v>
      </c>
      <c r="H130" s="179"/>
      <c r="I130" s="162"/>
      <c r="J130" s="165"/>
      <c r="K130" s="162"/>
      <c r="L130" s="4"/>
      <c r="M130" s="4"/>
      <c r="N130" s="4"/>
      <c r="O130" s="4"/>
      <c r="P130" s="4"/>
      <c r="Q130" s="9"/>
      <c r="R130" s="9"/>
      <c r="S130" s="10"/>
    </row>
    <row r="131" spans="1:19" ht="12" customHeight="1">
      <c r="A131" s="157"/>
      <c r="B131" s="169"/>
      <c r="C131" s="124"/>
      <c r="D131" s="23"/>
      <c r="E131" s="125"/>
      <c r="F131" s="23"/>
      <c r="G131" s="126"/>
      <c r="H131" s="180"/>
      <c r="I131" s="163"/>
      <c r="J131" s="166"/>
      <c r="K131" s="163"/>
      <c r="L131" s="4"/>
      <c r="M131" s="4"/>
      <c r="N131" s="4"/>
      <c r="O131" s="4"/>
      <c r="P131" s="4"/>
      <c r="Q131" s="9"/>
      <c r="R131" s="9"/>
      <c r="S131" s="10"/>
    </row>
    <row r="132" spans="1:19" ht="12" customHeight="1">
      <c r="A132" s="156" t="s">
        <v>207</v>
      </c>
      <c r="B132" s="167" t="s">
        <v>204</v>
      </c>
      <c r="C132" s="81" t="s">
        <v>34</v>
      </c>
      <c r="D132" s="81" t="s">
        <v>35</v>
      </c>
      <c r="E132" s="81" t="s">
        <v>36</v>
      </c>
      <c r="F132" s="81" t="s">
        <v>37</v>
      </c>
      <c r="G132" s="81" t="s">
        <v>38</v>
      </c>
      <c r="H132" s="81" t="s">
        <v>16</v>
      </c>
      <c r="I132" s="82" t="s">
        <v>19</v>
      </c>
      <c r="J132" s="83" t="s">
        <v>20</v>
      </c>
      <c r="K132" s="82" t="s">
        <v>18</v>
      </c>
      <c r="L132" s="4"/>
      <c r="M132" s="4"/>
      <c r="N132" s="4"/>
      <c r="O132" s="4"/>
      <c r="P132" s="4"/>
      <c r="Q132" s="9"/>
      <c r="R132" s="9"/>
      <c r="S132" s="10"/>
    </row>
    <row r="133" spans="1:19" ht="12" customHeight="1">
      <c r="A133" s="157"/>
      <c r="B133" s="168"/>
      <c r="C133" s="124"/>
      <c r="D133" s="23"/>
      <c r="E133" s="125"/>
      <c r="F133" s="23"/>
      <c r="G133" s="125"/>
      <c r="H133" s="178">
        <f>SUM((C133:G133),(C135:G135))</f>
        <v>0</v>
      </c>
      <c r="I133" s="159">
        <f>J133/2</f>
        <v>32.5</v>
      </c>
      <c r="J133" s="164">
        <v>65</v>
      </c>
      <c r="K133" s="159">
        <f>SUM(H133*I133)</f>
        <v>0</v>
      </c>
      <c r="L133" s="4"/>
      <c r="M133" s="4"/>
      <c r="N133" s="4"/>
      <c r="O133" s="4"/>
      <c r="P133" s="4"/>
      <c r="Q133" s="9"/>
      <c r="R133" s="9"/>
      <c r="S133" s="10"/>
    </row>
    <row r="134" spans="1:19" ht="12" customHeight="1">
      <c r="A134" s="157"/>
      <c r="B134" s="168"/>
      <c r="C134" s="77" t="s">
        <v>39</v>
      </c>
      <c r="D134" s="78" t="s">
        <v>40</v>
      </c>
      <c r="E134" s="79" t="s">
        <v>41</v>
      </c>
      <c r="F134" s="78" t="s">
        <v>42</v>
      </c>
      <c r="G134" s="79" t="s">
        <v>43</v>
      </c>
      <c r="H134" s="179"/>
      <c r="I134" s="162"/>
      <c r="J134" s="165"/>
      <c r="K134" s="162"/>
      <c r="L134" s="4"/>
      <c r="M134" s="4"/>
      <c r="N134" s="4"/>
      <c r="O134" s="4"/>
      <c r="P134" s="4"/>
      <c r="Q134" s="9"/>
      <c r="R134" s="9"/>
      <c r="S134" s="10"/>
    </row>
    <row r="135" spans="1:19" ht="12" customHeight="1">
      <c r="A135" s="157"/>
      <c r="B135" s="169"/>
      <c r="C135" s="124"/>
      <c r="D135" s="23"/>
      <c r="E135" s="125"/>
      <c r="F135" s="23"/>
      <c r="G135" s="126"/>
      <c r="H135" s="180"/>
      <c r="I135" s="163"/>
      <c r="J135" s="166"/>
      <c r="K135" s="163"/>
      <c r="L135" s="4"/>
      <c r="M135" s="4"/>
      <c r="N135" s="4"/>
      <c r="O135" s="4"/>
      <c r="P135" s="4"/>
      <c r="Q135" s="9"/>
      <c r="R135" s="9"/>
      <c r="S135" s="10"/>
    </row>
    <row r="136" spans="1:19" ht="12" customHeight="1">
      <c r="A136" s="156" t="s">
        <v>209</v>
      </c>
      <c r="B136" s="167" t="s">
        <v>46</v>
      </c>
      <c r="C136" s="81" t="s">
        <v>34</v>
      </c>
      <c r="D136" s="81" t="s">
        <v>35</v>
      </c>
      <c r="E136" s="81" t="s">
        <v>36</v>
      </c>
      <c r="F136" s="81" t="s">
        <v>37</v>
      </c>
      <c r="G136" s="81" t="s">
        <v>38</v>
      </c>
      <c r="H136" s="81" t="s">
        <v>16</v>
      </c>
      <c r="I136" s="82" t="s">
        <v>19</v>
      </c>
      <c r="J136" s="83" t="s">
        <v>20</v>
      </c>
      <c r="K136" s="82" t="s">
        <v>18</v>
      </c>
      <c r="L136" s="4"/>
      <c r="M136" s="4"/>
      <c r="N136" s="4"/>
      <c r="O136" s="4"/>
      <c r="P136" s="4"/>
      <c r="Q136" s="9"/>
      <c r="R136" s="9"/>
      <c r="S136" s="10"/>
    </row>
    <row r="137" spans="1:19" ht="12" customHeight="1">
      <c r="A137" s="157"/>
      <c r="B137" s="168"/>
      <c r="C137" s="124"/>
      <c r="D137" s="23"/>
      <c r="E137" s="140"/>
      <c r="F137" s="23"/>
      <c r="G137" s="125"/>
      <c r="H137" s="178">
        <f>SUM((C137:G137),(C139:G139))</f>
        <v>0</v>
      </c>
      <c r="I137" s="159">
        <v>32.5</v>
      </c>
      <c r="J137" s="164">
        <v>65</v>
      </c>
      <c r="K137" s="159">
        <f>SUM(H137*I137)</f>
        <v>0</v>
      </c>
      <c r="L137" s="4"/>
      <c r="M137" s="4"/>
      <c r="N137" s="4"/>
      <c r="O137" s="4"/>
      <c r="P137" s="4"/>
      <c r="Q137" s="9"/>
      <c r="R137" s="9"/>
      <c r="S137" s="10"/>
    </row>
    <row r="138" spans="1:19" ht="12" customHeight="1">
      <c r="A138" s="157"/>
      <c r="B138" s="168"/>
      <c r="C138" s="77" t="s">
        <v>39</v>
      </c>
      <c r="D138" s="78" t="s">
        <v>40</v>
      </c>
      <c r="E138" s="79" t="s">
        <v>41</v>
      </c>
      <c r="F138" s="78" t="s">
        <v>42</v>
      </c>
      <c r="G138" s="79" t="s">
        <v>43</v>
      </c>
      <c r="H138" s="179"/>
      <c r="I138" s="162"/>
      <c r="J138" s="165"/>
      <c r="K138" s="162"/>
      <c r="L138" s="4"/>
      <c r="M138" s="4"/>
      <c r="N138" s="4"/>
      <c r="O138" s="4"/>
      <c r="P138" s="4"/>
      <c r="Q138" s="9"/>
      <c r="R138" s="9"/>
      <c r="S138" s="10"/>
    </row>
    <row r="139" spans="1:19" ht="12" customHeight="1">
      <c r="A139" s="157"/>
      <c r="B139" s="169"/>
      <c r="C139" s="124"/>
      <c r="D139" s="23"/>
      <c r="E139" s="125"/>
      <c r="F139" s="23"/>
      <c r="G139" s="126"/>
      <c r="H139" s="180"/>
      <c r="I139" s="163"/>
      <c r="J139" s="166"/>
      <c r="K139" s="163"/>
      <c r="L139" s="4"/>
      <c r="M139" s="4"/>
      <c r="N139" s="4"/>
      <c r="O139" s="4"/>
      <c r="P139" s="4"/>
      <c r="Q139" s="9"/>
      <c r="R139" s="9"/>
      <c r="S139" s="10"/>
    </row>
    <row r="140" spans="1:19" ht="12" customHeight="1">
      <c r="A140" s="156" t="s">
        <v>210</v>
      </c>
      <c r="B140" s="167" t="s">
        <v>208</v>
      </c>
      <c r="C140" s="81" t="s">
        <v>34</v>
      </c>
      <c r="D140" s="81" t="s">
        <v>35</v>
      </c>
      <c r="E140" s="81" t="s">
        <v>36</v>
      </c>
      <c r="F140" s="81" t="s">
        <v>37</v>
      </c>
      <c r="G140" s="81" t="s">
        <v>38</v>
      </c>
      <c r="H140" s="81" t="s">
        <v>16</v>
      </c>
      <c r="I140" s="82" t="s">
        <v>19</v>
      </c>
      <c r="J140" s="83" t="s">
        <v>20</v>
      </c>
      <c r="K140" s="82" t="s">
        <v>18</v>
      </c>
      <c r="L140" s="4"/>
      <c r="M140" s="4"/>
      <c r="N140" s="4"/>
      <c r="O140" s="4"/>
      <c r="P140" s="4"/>
      <c r="Q140" s="9"/>
      <c r="R140" s="9"/>
      <c r="S140" s="10"/>
    </row>
    <row r="141" spans="1:19" ht="12" customHeight="1">
      <c r="A141" s="157"/>
      <c r="B141" s="168"/>
      <c r="C141" s="124"/>
      <c r="D141" s="23"/>
      <c r="E141" s="140"/>
      <c r="F141" s="23"/>
      <c r="G141" s="125"/>
      <c r="H141" s="178">
        <f>SUM((C141:G141),(C143:G143))</f>
        <v>0</v>
      </c>
      <c r="I141" s="159">
        <v>32.5</v>
      </c>
      <c r="J141" s="164">
        <v>65</v>
      </c>
      <c r="K141" s="159">
        <f>SUM(H141*I141)</f>
        <v>0</v>
      </c>
      <c r="L141" s="4"/>
      <c r="M141" s="4"/>
      <c r="N141" s="4"/>
      <c r="O141" s="4"/>
      <c r="P141" s="4"/>
      <c r="Q141" s="9"/>
      <c r="R141" s="9"/>
      <c r="S141" s="10"/>
    </row>
    <row r="142" spans="1:19" ht="12" customHeight="1">
      <c r="A142" s="157"/>
      <c r="B142" s="168"/>
      <c r="C142" s="77" t="s">
        <v>39</v>
      </c>
      <c r="D142" s="78" t="s">
        <v>40</v>
      </c>
      <c r="E142" s="79" t="s">
        <v>41</v>
      </c>
      <c r="F142" s="78" t="s">
        <v>42</v>
      </c>
      <c r="G142" s="79" t="s">
        <v>43</v>
      </c>
      <c r="H142" s="179"/>
      <c r="I142" s="162"/>
      <c r="J142" s="165"/>
      <c r="K142" s="162"/>
      <c r="L142" s="4"/>
      <c r="M142" s="4"/>
      <c r="N142" s="4"/>
      <c r="O142" s="4"/>
      <c r="P142" s="4"/>
      <c r="Q142" s="9"/>
      <c r="R142" s="9"/>
      <c r="S142" s="10"/>
    </row>
    <row r="143" spans="1:19" ht="12" customHeight="1">
      <c r="A143" s="157"/>
      <c r="B143" s="169"/>
      <c r="C143" s="124"/>
      <c r="D143" s="23"/>
      <c r="E143" s="125"/>
      <c r="F143" s="23"/>
      <c r="G143" s="126"/>
      <c r="H143" s="180"/>
      <c r="I143" s="163"/>
      <c r="J143" s="166"/>
      <c r="K143" s="163"/>
      <c r="L143" s="4"/>
      <c r="M143" s="4"/>
      <c r="N143" s="4"/>
      <c r="O143" s="4"/>
      <c r="P143" s="4"/>
      <c r="Q143" s="9"/>
      <c r="R143" s="9"/>
      <c r="S143" s="10"/>
    </row>
    <row r="144" spans="1:19" ht="12" customHeight="1">
      <c r="A144" s="156" t="s">
        <v>211</v>
      </c>
      <c r="B144" s="167" t="s">
        <v>45</v>
      </c>
      <c r="C144" s="81" t="s">
        <v>34</v>
      </c>
      <c r="D144" s="81" t="s">
        <v>35</v>
      </c>
      <c r="E144" s="81" t="s">
        <v>36</v>
      </c>
      <c r="F144" s="81" t="s">
        <v>37</v>
      </c>
      <c r="G144" s="81" t="s">
        <v>38</v>
      </c>
      <c r="H144" s="81" t="s">
        <v>16</v>
      </c>
      <c r="I144" s="82" t="s">
        <v>19</v>
      </c>
      <c r="J144" s="83" t="s">
        <v>20</v>
      </c>
      <c r="K144" s="82" t="s">
        <v>18</v>
      </c>
      <c r="L144" s="4"/>
      <c r="M144" s="4"/>
      <c r="N144" s="4"/>
      <c r="O144" s="4"/>
      <c r="P144" s="4"/>
      <c r="Q144" s="9"/>
      <c r="R144" s="9"/>
      <c r="S144" s="10"/>
    </row>
    <row r="145" spans="1:19" ht="12" customHeight="1">
      <c r="A145" s="157"/>
      <c r="B145" s="168"/>
      <c r="C145" s="124"/>
      <c r="D145" s="23"/>
      <c r="E145" s="140"/>
      <c r="F145" s="23"/>
      <c r="G145" s="125"/>
      <c r="H145" s="178">
        <f>SUM((C145:G145),(C147:G147))</f>
        <v>0</v>
      </c>
      <c r="I145" s="159">
        <v>32.5</v>
      </c>
      <c r="J145" s="164">
        <v>65</v>
      </c>
      <c r="K145" s="159">
        <f>SUM(H145*I145)</f>
        <v>0</v>
      </c>
      <c r="L145" s="4"/>
      <c r="M145" s="4"/>
      <c r="N145" s="4"/>
      <c r="O145" s="4"/>
      <c r="P145" s="4"/>
      <c r="Q145" s="9"/>
      <c r="R145" s="9"/>
      <c r="S145" s="10"/>
    </row>
    <row r="146" spans="1:19" ht="12" customHeight="1">
      <c r="A146" s="157"/>
      <c r="B146" s="168"/>
      <c r="C146" s="77" t="s">
        <v>39</v>
      </c>
      <c r="D146" s="78" t="s">
        <v>40</v>
      </c>
      <c r="E146" s="79" t="s">
        <v>41</v>
      </c>
      <c r="F146" s="78" t="s">
        <v>42</v>
      </c>
      <c r="G146" s="79" t="s">
        <v>43</v>
      </c>
      <c r="H146" s="179"/>
      <c r="I146" s="162"/>
      <c r="J146" s="165"/>
      <c r="K146" s="162"/>
      <c r="L146" s="4"/>
      <c r="M146" s="4"/>
      <c r="N146" s="4"/>
      <c r="O146" s="4"/>
      <c r="P146" s="4"/>
      <c r="Q146" s="9"/>
      <c r="R146" s="9"/>
      <c r="S146" s="10"/>
    </row>
    <row r="147" spans="1:19" ht="12" customHeight="1">
      <c r="A147" s="158"/>
      <c r="B147" s="169"/>
      <c r="C147" s="124"/>
      <c r="D147" s="23"/>
      <c r="E147" s="125"/>
      <c r="F147" s="23"/>
      <c r="G147" s="126"/>
      <c r="H147" s="180"/>
      <c r="I147" s="163"/>
      <c r="J147" s="166"/>
      <c r="K147" s="163"/>
      <c r="L147" s="4"/>
      <c r="M147" s="4"/>
      <c r="N147" s="4"/>
      <c r="O147" s="4"/>
      <c r="P147" s="4"/>
      <c r="Q147" s="9"/>
      <c r="R147" s="9"/>
      <c r="S147" s="10"/>
    </row>
    <row r="148" spans="1:19" ht="12" customHeight="1" thickBot="1">
      <c r="A148" s="84"/>
      <c r="B148" s="85"/>
      <c r="C148" s="76"/>
      <c r="D148" s="76"/>
      <c r="E148" s="76"/>
      <c r="F148" s="76"/>
      <c r="G148" s="76"/>
      <c r="H148" s="86"/>
      <c r="I148" s="128" t="s">
        <v>44</v>
      </c>
      <c r="J148" s="127"/>
      <c r="K148" s="87">
        <f>SUM(K97,K101,K105,K109,K113,K117,K121,K125,K129,K133,K137,K141,K145)</f>
        <v>0</v>
      </c>
      <c r="L148" s="4"/>
      <c r="M148" s="4"/>
      <c r="N148" s="4"/>
      <c r="O148" s="4"/>
      <c r="P148" s="4"/>
      <c r="Q148" s="9"/>
      <c r="R148" s="9"/>
      <c r="S148" s="10"/>
    </row>
    <row r="149" spans="1:19" ht="12" customHeight="1" thickTop="1">
      <c r="C149" s="8"/>
      <c r="D149" s="8"/>
      <c r="E149" s="8"/>
      <c r="F149" s="8"/>
      <c r="G149" s="8"/>
      <c r="H149" s="8"/>
      <c r="I149" s="16"/>
      <c r="J149" s="16"/>
      <c r="K149" s="64"/>
      <c r="L149" s="4"/>
      <c r="M149" s="4"/>
      <c r="N149" s="4"/>
      <c r="O149" s="4"/>
      <c r="P149" s="4"/>
      <c r="Q149" s="9"/>
      <c r="R149" s="9"/>
      <c r="S149" s="10"/>
    </row>
    <row r="150" spans="1:19" ht="12" customHeight="1">
      <c r="A150" s="170" t="s">
        <v>47</v>
      </c>
      <c r="B150" s="171"/>
      <c r="C150" s="76"/>
      <c r="D150" s="76"/>
      <c r="E150" s="76"/>
      <c r="F150" s="76"/>
      <c r="G150" s="76"/>
      <c r="H150" s="76"/>
      <c r="I150" s="21"/>
      <c r="J150" s="21"/>
      <c r="K150" s="88"/>
      <c r="L150" s="4"/>
      <c r="M150" s="4"/>
      <c r="N150" s="4"/>
      <c r="O150" s="4"/>
      <c r="P150" s="4"/>
      <c r="Q150" s="9"/>
      <c r="R150" s="9"/>
      <c r="S150" s="10"/>
    </row>
    <row r="151" spans="1:19" ht="12" customHeight="1">
      <c r="A151" s="45" t="s">
        <v>28</v>
      </c>
      <c r="B151" s="38" t="s">
        <v>21</v>
      </c>
      <c r="C151" s="38" t="s">
        <v>34</v>
      </c>
      <c r="D151" s="38" t="s">
        <v>35</v>
      </c>
      <c r="E151" s="38" t="s">
        <v>36</v>
      </c>
      <c r="F151" s="38" t="s">
        <v>37</v>
      </c>
      <c r="G151" s="38" t="s">
        <v>38</v>
      </c>
      <c r="H151" s="38" t="s">
        <v>16</v>
      </c>
      <c r="I151" s="58" t="s">
        <v>19</v>
      </c>
      <c r="J151" s="61" t="s">
        <v>20</v>
      </c>
      <c r="K151" s="58" t="s">
        <v>18</v>
      </c>
      <c r="L151" s="4"/>
      <c r="M151" s="4"/>
      <c r="N151" s="4"/>
      <c r="O151" s="4"/>
      <c r="P151" s="4"/>
      <c r="Q151" s="9"/>
      <c r="R151" s="9"/>
      <c r="S151" s="10"/>
    </row>
    <row r="152" spans="1:19" ht="12" customHeight="1">
      <c r="A152" s="156" t="s">
        <v>212</v>
      </c>
      <c r="B152" s="167" t="s">
        <v>225</v>
      </c>
      <c r="C152" s="124"/>
      <c r="D152" s="23"/>
      <c r="E152" s="125"/>
      <c r="F152" s="23"/>
      <c r="G152" s="125"/>
      <c r="H152" s="178">
        <f>SUM((C152:G152),(C154:G154))</f>
        <v>0</v>
      </c>
      <c r="I152" s="159">
        <f>J152/2</f>
        <v>34.5</v>
      </c>
      <c r="J152" s="164">
        <v>69</v>
      </c>
      <c r="K152" s="159">
        <f>H152*I152</f>
        <v>0</v>
      </c>
      <c r="L152" s="4"/>
      <c r="M152" s="4"/>
      <c r="N152" s="4"/>
      <c r="O152" s="4"/>
      <c r="P152" s="4"/>
      <c r="Q152" s="9"/>
      <c r="R152" s="9"/>
      <c r="S152" s="10"/>
    </row>
    <row r="153" spans="1:19" ht="12" customHeight="1">
      <c r="A153" s="157"/>
      <c r="B153" s="172"/>
      <c r="C153" s="77" t="s">
        <v>39</v>
      </c>
      <c r="D153" s="78" t="s">
        <v>40</v>
      </c>
      <c r="E153" s="79" t="s">
        <v>41</v>
      </c>
      <c r="F153" s="78" t="s">
        <v>42</v>
      </c>
      <c r="G153" s="79" t="s">
        <v>43</v>
      </c>
      <c r="H153" s="172"/>
      <c r="I153" s="160"/>
      <c r="J153" s="174"/>
      <c r="K153" s="160"/>
      <c r="L153" s="4"/>
      <c r="M153" s="4"/>
      <c r="N153" s="4"/>
      <c r="O153" s="4"/>
      <c r="P153" s="4"/>
      <c r="Q153" s="9"/>
      <c r="R153" s="9"/>
      <c r="S153" s="10"/>
    </row>
    <row r="154" spans="1:19" ht="12" customHeight="1">
      <c r="A154" s="158"/>
      <c r="B154" s="173"/>
      <c r="C154" s="23"/>
      <c r="D154" s="23"/>
      <c r="E154" s="125"/>
      <c r="F154" s="80"/>
      <c r="G154" s="126"/>
      <c r="H154" s="173"/>
      <c r="I154" s="161"/>
      <c r="J154" s="175"/>
      <c r="K154" s="161"/>
      <c r="L154" s="4"/>
      <c r="M154" s="4"/>
      <c r="N154" s="4"/>
      <c r="O154" s="4"/>
      <c r="P154" s="4"/>
      <c r="Q154" s="9"/>
      <c r="R154" s="9"/>
      <c r="S154" s="10"/>
    </row>
    <row r="155" spans="1:19" ht="12" customHeight="1">
      <c r="A155" s="156" t="s">
        <v>213</v>
      </c>
      <c r="B155" s="167" t="s">
        <v>226</v>
      </c>
      <c r="C155" s="38" t="s">
        <v>34</v>
      </c>
      <c r="D155" s="38" t="s">
        <v>35</v>
      </c>
      <c r="E155" s="38" t="s">
        <v>36</v>
      </c>
      <c r="F155" s="38" t="s">
        <v>37</v>
      </c>
      <c r="G155" s="38" t="s">
        <v>38</v>
      </c>
      <c r="H155" s="38" t="s">
        <v>16</v>
      </c>
      <c r="I155" s="58" t="s">
        <v>19</v>
      </c>
      <c r="J155" s="61" t="s">
        <v>20</v>
      </c>
      <c r="K155" s="58" t="s">
        <v>18</v>
      </c>
      <c r="L155" s="4"/>
      <c r="M155" s="4"/>
      <c r="N155" s="4"/>
      <c r="O155" s="4"/>
      <c r="P155" s="4"/>
      <c r="Q155" s="9"/>
      <c r="R155" s="9"/>
      <c r="S155" s="10"/>
    </row>
    <row r="156" spans="1:19" ht="12" customHeight="1">
      <c r="A156" s="157"/>
      <c r="B156" s="168"/>
      <c r="C156" s="123"/>
      <c r="D156" s="123"/>
      <c r="E156" s="110"/>
      <c r="F156" s="123"/>
      <c r="G156" s="111"/>
      <c r="H156" s="178">
        <f>SUM((C156:G156),(C158:G158))</f>
        <v>0</v>
      </c>
      <c r="I156" s="159">
        <f>J156/2</f>
        <v>34.5</v>
      </c>
      <c r="J156" s="164">
        <v>69</v>
      </c>
      <c r="K156" s="159">
        <f>H156*I156</f>
        <v>0</v>
      </c>
      <c r="L156" s="4"/>
      <c r="M156" s="4"/>
      <c r="N156" s="4"/>
      <c r="O156" s="4"/>
      <c r="P156" s="4"/>
      <c r="Q156" s="9"/>
      <c r="R156" s="9"/>
      <c r="S156" s="10"/>
    </row>
    <row r="157" spans="1:19" ht="12" customHeight="1">
      <c r="A157" s="157"/>
      <c r="B157" s="172"/>
      <c r="C157" s="77" t="s">
        <v>39</v>
      </c>
      <c r="D157" s="78" t="s">
        <v>40</v>
      </c>
      <c r="E157" s="79" t="s">
        <v>41</v>
      </c>
      <c r="F157" s="78" t="s">
        <v>42</v>
      </c>
      <c r="G157" s="79" t="s">
        <v>43</v>
      </c>
      <c r="H157" s="172"/>
      <c r="I157" s="160"/>
      <c r="J157" s="165"/>
      <c r="K157" s="160"/>
      <c r="L157" s="4"/>
      <c r="M157" s="4"/>
      <c r="N157" s="4"/>
      <c r="O157" s="4"/>
      <c r="P157" s="4"/>
      <c r="Q157" s="9"/>
      <c r="R157" s="9"/>
      <c r="S157" s="10"/>
    </row>
    <row r="158" spans="1:19" ht="12" customHeight="1">
      <c r="A158" s="158"/>
      <c r="B158" s="173"/>
      <c r="C158" s="90"/>
      <c r="D158" s="90"/>
      <c r="E158" s="108"/>
      <c r="F158" s="145"/>
      <c r="G158" s="109"/>
      <c r="H158" s="173"/>
      <c r="I158" s="161"/>
      <c r="J158" s="165"/>
      <c r="K158" s="161"/>
      <c r="L158" s="4"/>
      <c r="M158" s="4"/>
      <c r="N158" s="4"/>
      <c r="O158" s="4"/>
      <c r="P158" s="4"/>
      <c r="Q158" s="9"/>
      <c r="R158" s="9"/>
      <c r="S158" s="10"/>
    </row>
    <row r="159" spans="1:19" ht="12" customHeight="1">
      <c r="A159" s="156" t="s">
        <v>218</v>
      </c>
      <c r="B159" s="167" t="s">
        <v>214</v>
      </c>
      <c r="C159" s="81" t="s">
        <v>34</v>
      </c>
      <c r="D159" s="81" t="s">
        <v>35</v>
      </c>
      <c r="E159" s="81" t="s">
        <v>36</v>
      </c>
      <c r="F159" s="81" t="s">
        <v>37</v>
      </c>
      <c r="G159" s="81" t="s">
        <v>38</v>
      </c>
      <c r="H159" s="81" t="s">
        <v>16</v>
      </c>
      <c r="I159" s="58" t="s">
        <v>19</v>
      </c>
      <c r="J159" s="61" t="s">
        <v>20</v>
      </c>
      <c r="K159" s="82" t="s">
        <v>18</v>
      </c>
      <c r="L159" s="4"/>
      <c r="M159" s="4"/>
      <c r="N159" s="4"/>
      <c r="O159" s="4"/>
      <c r="P159" s="4"/>
      <c r="Q159" s="9"/>
      <c r="R159" s="9"/>
      <c r="S159" s="10"/>
    </row>
    <row r="160" spans="1:19" ht="12" customHeight="1">
      <c r="A160" s="157"/>
      <c r="B160" s="172"/>
      <c r="C160" s="89"/>
      <c r="D160" s="23"/>
      <c r="E160" s="23"/>
      <c r="F160" s="23"/>
      <c r="G160" s="23"/>
      <c r="H160" s="178">
        <f>SUM((C160:G160),(C162:G162))</f>
        <v>0</v>
      </c>
      <c r="I160" s="159">
        <f>J160/2</f>
        <v>29.5</v>
      </c>
      <c r="J160" s="164">
        <v>59</v>
      </c>
      <c r="K160" s="159">
        <f>SUM(H160*I160)</f>
        <v>0</v>
      </c>
      <c r="L160" s="4"/>
      <c r="M160" s="4"/>
      <c r="N160" s="4"/>
      <c r="O160" s="4"/>
      <c r="P160" s="4"/>
      <c r="Q160" s="9"/>
      <c r="R160" s="9"/>
      <c r="S160" s="10"/>
    </row>
    <row r="161" spans="1:19" ht="12" customHeight="1">
      <c r="A161" s="157"/>
      <c r="B161" s="172"/>
      <c r="C161" s="77" t="s">
        <v>39</v>
      </c>
      <c r="D161" s="78" t="s">
        <v>40</v>
      </c>
      <c r="E161" s="79" t="s">
        <v>41</v>
      </c>
      <c r="F161" s="78" t="s">
        <v>42</v>
      </c>
      <c r="G161" s="79" t="s">
        <v>43</v>
      </c>
      <c r="H161" s="172"/>
      <c r="I161" s="160"/>
      <c r="J161" s="174"/>
      <c r="K161" s="160"/>
      <c r="L161" s="4"/>
      <c r="M161" s="4"/>
      <c r="N161" s="4"/>
      <c r="O161" s="4"/>
      <c r="P161" s="4"/>
      <c r="Q161" s="9"/>
      <c r="R161" s="9"/>
      <c r="S161" s="10"/>
    </row>
    <row r="162" spans="1:19" ht="12" customHeight="1">
      <c r="A162" s="158"/>
      <c r="B162" s="173"/>
      <c r="C162" s="90"/>
      <c r="D162" s="90"/>
      <c r="E162" s="90"/>
      <c r="F162" s="145"/>
      <c r="G162" s="145"/>
      <c r="H162" s="173"/>
      <c r="I162" s="161"/>
      <c r="J162" s="175"/>
      <c r="K162" s="161"/>
      <c r="L162" s="4"/>
      <c r="M162" s="4"/>
      <c r="N162" s="4"/>
      <c r="O162" s="4"/>
      <c r="P162" s="4"/>
      <c r="Q162" s="9"/>
      <c r="R162" s="9"/>
      <c r="S162" s="10"/>
    </row>
    <row r="163" spans="1:19" ht="12" customHeight="1">
      <c r="A163" s="156" t="s">
        <v>219</v>
      </c>
      <c r="B163" s="167" t="s">
        <v>215</v>
      </c>
      <c r="C163" s="81" t="s">
        <v>34</v>
      </c>
      <c r="D163" s="81" t="s">
        <v>35</v>
      </c>
      <c r="E163" s="81" t="s">
        <v>36</v>
      </c>
      <c r="F163" s="81" t="s">
        <v>37</v>
      </c>
      <c r="G163" s="81" t="s">
        <v>38</v>
      </c>
      <c r="H163" s="81" t="s">
        <v>16</v>
      </c>
      <c r="I163" s="82" t="s">
        <v>19</v>
      </c>
      <c r="J163" s="83" t="s">
        <v>20</v>
      </c>
      <c r="K163" s="82" t="s">
        <v>18</v>
      </c>
      <c r="L163" s="4"/>
      <c r="M163" s="4"/>
      <c r="N163" s="4"/>
      <c r="O163" s="4"/>
      <c r="P163" s="4"/>
      <c r="Q163" s="9"/>
      <c r="R163" s="9"/>
      <c r="S163" s="10"/>
    </row>
    <row r="164" spans="1:19" ht="12" customHeight="1">
      <c r="A164" s="157"/>
      <c r="B164" s="172"/>
      <c r="C164" s="124"/>
      <c r="D164" s="23"/>
      <c r="E164" s="125"/>
      <c r="F164" s="23"/>
      <c r="G164" s="125"/>
      <c r="H164" s="178">
        <f>SUM((C164:G164),(C166:G166))</f>
        <v>0</v>
      </c>
      <c r="I164" s="159">
        <f>J164/2</f>
        <v>29.5</v>
      </c>
      <c r="J164" s="164">
        <v>59</v>
      </c>
      <c r="K164" s="159">
        <f>SUM(H164*I164)</f>
        <v>0</v>
      </c>
      <c r="L164" s="4"/>
      <c r="M164" s="4"/>
      <c r="N164" s="4"/>
      <c r="O164" s="4"/>
      <c r="P164" s="4"/>
      <c r="Q164" s="9"/>
      <c r="R164" s="9"/>
      <c r="S164" s="10"/>
    </row>
    <row r="165" spans="1:19" ht="12" customHeight="1">
      <c r="A165" s="157"/>
      <c r="B165" s="172"/>
      <c r="C165" s="77" t="s">
        <v>39</v>
      </c>
      <c r="D165" s="78" t="s">
        <v>40</v>
      </c>
      <c r="E165" s="79" t="s">
        <v>41</v>
      </c>
      <c r="F165" s="78" t="s">
        <v>42</v>
      </c>
      <c r="G165" s="79" t="s">
        <v>43</v>
      </c>
      <c r="H165" s="172"/>
      <c r="I165" s="160"/>
      <c r="J165" s="174"/>
      <c r="K165" s="160"/>
      <c r="L165" s="4"/>
      <c r="M165" s="4"/>
      <c r="N165" s="4"/>
      <c r="O165" s="4"/>
      <c r="P165" s="4"/>
      <c r="Q165" s="9"/>
      <c r="R165" s="9"/>
      <c r="S165" s="10"/>
    </row>
    <row r="166" spans="1:19" ht="12" customHeight="1">
      <c r="A166" s="158"/>
      <c r="B166" s="173"/>
      <c r="C166" s="124"/>
      <c r="D166" s="23"/>
      <c r="E166" s="125"/>
      <c r="F166" s="23"/>
      <c r="G166" s="126"/>
      <c r="H166" s="173"/>
      <c r="I166" s="161"/>
      <c r="J166" s="175"/>
      <c r="K166" s="161"/>
      <c r="L166" s="4"/>
      <c r="M166" s="4"/>
      <c r="N166" s="4"/>
      <c r="O166" s="4"/>
      <c r="P166" s="4"/>
      <c r="Q166" s="9"/>
      <c r="R166" s="9"/>
      <c r="S166" s="10"/>
    </row>
    <row r="167" spans="1:19" ht="12" customHeight="1">
      <c r="A167" s="156" t="s">
        <v>220</v>
      </c>
      <c r="B167" s="167" t="s">
        <v>216</v>
      </c>
      <c r="C167" s="81" t="s">
        <v>34</v>
      </c>
      <c r="D167" s="81" t="s">
        <v>35</v>
      </c>
      <c r="E167" s="81" t="s">
        <v>36</v>
      </c>
      <c r="F167" s="81" t="s">
        <v>37</v>
      </c>
      <c r="G167" s="81" t="s">
        <v>38</v>
      </c>
      <c r="H167" s="81" t="s">
        <v>16</v>
      </c>
      <c r="I167" s="58" t="s">
        <v>19</v>
      </c>
      <c r="J167" s="61" t="s">
        <v>20</v>
      </c>
      <c r="K167" s="82" t="s">
        <v>18</v>
      </c>
      <c r="L167" s="4"/>
      <c r="M167" s="4"/>
      <c r="N167" s="4"/>
      <c r="O167" s="4"/>
      <c r="P167" s="4"/>
      <c r="Q167" s="9"/>
      <c r="R167" s="9"/>
      <c r="S167" s="10"/>
    </row>
    <row r="168" spans="1:19" ht="12" customHeight="1">
      <c r="A168" s="157"/>
      <c r="B168" s="172"/>
      <c r="C168" s="89"/>
      <c r="D168" s="23"/>
      <c r="E168" s="23"/>
      <c r="F168" s="23"/>
      <c r="G168" s="23"/>
      <c r="H168" s="178">
        <f>SUM((C168:G168),(C170:G170))</f>
        <v>0</v>
      </c>
      <c r="I168" s="159">
        <f>J168/2</f>
        <v>29.5</v>
      </c>
      <c r="J168" s="164">
        <v>59</v>
      </c>
      <c r="K168" s="159">
        <f>SUM(H168*I168)</f>
        <v>0</v>
      </c>
      <c r="L168" s="4"/>
      <c r="M168" s="4"/>
      <c r="N168" s="4"/>
      <c r="O168" s="4"/>
      <c r="P168" s="4"/>
      <c r="Q168" s="9"/>
      <c r="R168" s="9"/>
      <c r="S168" s="10"/>
    </row>
    <row r="169" spans="1:19" ht="12" customHeight="1">
      <c r="A169" s="157"/>
      <c r="B169" s="172"/>
      <c r="C169" s="77" t="s">
        <v>39</v>
      </c>
      <c r="D169" s="78" t="s">
        <v>40</v>
      </c>
      <c r="E169" s="79" t="s">
        <v>41</v>
      </c>
      <c r="F169" s="78" t="s">
        <v>42</v>
      </c>
      <c r="G169" s="79" t="s">
        <v>43</v>
      </c>
      <c r="H169" s="172"/>
      <c r="I169" s="160"/>
      <c r="J169" s="174"/>
      <c r="K169" s="160"/>
      <c r="L169" s="4"/>
      <c r="M169" s="4"/>
      <c r="N169" s="4"/>
      <c r="O169" s="4"/>
      <c r="P169" s="4"/>
      <c r="Q169" s="9"/>
      <c r="R169" s="9"/>
      <c r="S169" s="10"/>
    </row>
    <row r="170" spans="1:19" ht="12" customHeight="1">
      <c r="A170" s="158"/>
      <c r="B170" s="173"/>
      <c r="C170" s="90"/>
      <c r="D170" s="90"/>
      <c r="E170" s="90"/>
      <c r="F170" s="145"/>
      <c r="G170" s="145"/>
      <c r="H170" s="173"/>
      <c r="I170" s="161"/>
      <c r="J170" s="175"/>
      <c r="K170" s="161"/>
      <c r="L170" s="4"/>
      <c r="M170" s="4"/>
      <c r="N170" s="4"/>
      <c r="O170" s="4"/>
      <c r="P170" s="4"/>
      <c r="Q170" s="9"/>
      <c r="R170" s="9"/>
      <c r="S170" s="10"/>
    </row>
    <row r="171" spans="1:19" ht="12" customHeight="1">
      <c r="A171" s="156" t="s">
        <v>221</v>
      </c>
      <c r="B171" s="167" t="s">
        <v>217</v>
      </c>
      <c r="C171" s="81" t="s">
        <v>34</v>
      </c>
      <c r="D171" s="81" t="s">
        <v>35</v>
      </c>
      <c r="E171" s="81" t="s">
        <v>36</v>
      </c>
      <c r="F171" s="81" t="s">
        <v>37</v>
      </c>
      <c r="G171" s="81" t="s">
        <v>38</v>
      </c>
      <c r="H171" s="81" t="s">
        <v>16</v>
      </c>
      <c r="I171" s="82" t="s">
        <v>19</v>
      </c>
      <c r="J171" s="83" t="s">
        <v>20</v>
      </c>
      <c r="K171" s="82" t="s">
        <v>18</v>
      </c>
      <c r="L171" s="4"/>
      <c r="M171" s="4"/>
      <c r="N171" s="4"/>
      <c r="O171" s="4"/>
      <c r="P171" s="4"/>
      <c r="Q171" s="9"/>
      <c r="R171" s="9"/>
      <c r="S171" s="10"/>
    </row>
    <row r="172" spans="1:19" ht="12" customHeight="1">
      <c r="A172" s="157"/>
      <c r="B172" s="172"/>
      <c r="C172" s="124"/>
      <c r="D172" s="23"/>
      <c r="E172" s="125"/>
      <c r="F172" s="23"/>
      <c r="G172" s="125"/>
      <c r="H172" s="178">
        <f>SUM((C172:G172),(C174:G174))</f>
        <v>0</v>
      </c>
      <c r="I172" s="159">
        <f>J172/2</f>
        <v>29.5</v>
      </c>
      <c r="J172" s="164">
        <v>59</v>
      </c>
      <c r="K172" s="159">
        <f>SUM(H172*I172)</f>
        <v>0</v>
      </c>
      <c r="L172" s="4"/>
      <c r="M172" s="4"/>
      <c r="N172" s="4"/>
      <c r="O172" s="4"/>
      <c r="P172" s="4"/>
      <c r="Q172" s="9"/>
      <c r="R172" s="9"/>
      <c r="S172" s="10"/>
    </row>
    <row r="173" spans="1:19" ht="12" customHeight="1">
      <c r="A173" s="157"/>
      <c r="B173" s="172"/>
      <c r="C173" s="77" t="s">
        <v>39</v>
      </c>
      <c r="D173" s="78" t="s">
        <v>40</v>
      </c>
      <c r="E173" s="79" t="s">
        <v>41</v>
      </c>
      <c r="F173" s="78" t="s">
        <v>42</v>
      </c>
      <c r="G173" s="79" t="s">
        <v>43</v>
      </c>
      <c r="H173" s="172"/>
      <c r="I173" s="160"/>
      <c r="J173" s="174"/>
      <c r="K173" s="160"/>
      <c r="L173" s="4"/>
      <c r="M173" s="4"/>
      <c r="N173" s="4"/>
      <c r="O173" s="4"/>
      <c r="P173" s="4"/>
      <c r="Q173" s="9"/>
      <c r="R173" s="9"/>
      <c r="S173" s="10"/>
    </row>
    <row r="174" spans="1:19" ht="12" customHeight="1">
      <c r="A174" s="158"/>
      <c r="B174" s="173"/>
      <c r="C174" s="124"/>
      <c r="D174" s="23"/>
      <c r="E174" s="125"/>
      <c r="F174" s="23"/>
      <c r="G174" s="126"/>
      <c r="H174" s="173"/>
      <c r="I174" s="161"/>
      <c r="J174" s="175"/>
      <c r="K174" s="161"/>
      <c r="L174" s="4"/>
      <c r="M174" s="4"/>
      <c r="N174" s="4"/>
      <c r="O174" s="4"/>
      <c r="P174" s="4"/>
      <c r="Q174" s="9"/>
      <c r="R174" s="9"/>
      <c r="S174" s="10"/>
    </row>
    <row r="175" spans="1:19" ht="12" customHeight="1">
      <c r="A175" s="156" t="s">
        <v>222</v>
      </c>
      <c r="B175" s="167" t="s">
        <v>227</v>
      </c>
      <c r="C175" s="81" t="s">
        <v>34</v>
      </c>
      <c r="D175" s="81" t="s">
        <v>35</v>
      </c>
      <c r="E175" s="81" t="s">
        <v>36</v>
      </c>
      <c r="F175" s="81" t="s">
        <v>37</v>
      </c>
      <c r="G175" s="81" t="s">
        <v>38</v>
      </c>
      <c r="H175" s="81" t="s">
        <v>16</v>
      </c>
      <c r="I175" s="82" t="s">
        <v>19</v>
      </c>
      <c r="J175" s="83" t="s">
        <v>20</v>
      </c>
      <c r="K175" s="82" t="s">
        <v>18</v>
      </c>
      <c r="L175" s="4"/>
      <c r="M175" s="4"/>
      <c r="N175" s="4"/>
      <c r="O175" s="4"/>
      <c r="P175" s="4"/>
      <c r="Q175" s="9"/>
      <c r="R175" s="9"/>
      <c r="S175" s="10"/>
    </row>
    <row r="176" spans="1:19" ht="12" customHeight="1">
      <c r="A176" s="157"/>
      <c r="B176" s="176"/>
      <c r="C176" s="89"/>
      <c r="D176" s="23"/>
      <c r="E176" s="23"/>
      <c r="F176" s="23"/>
      <c r="G176" s="23"/>
      <c r="H176" s="178">
        <f>SUM((C176:G176),(C178:G178))</f>
        <v>0</v>
      </c>
      <c r="I176" s="159">
        <f>J176/2</f>
        <v>29.5</v>
      </c>
      <c r="J176" s="164">
        <v>59</v>
      </c>
      <c r="K176" s="159">
        <f>SUM(H176*I176)</f>
        <v>0</v>
      </c>
      <c r="L176" s="4"/>
      <c r="M176" s="4"/>
      <c r="N176" s="4"/>
      <c r="O176" s="4"/>
      <c r="P176" s="4"/>
      <c r="Q176" s="9"/>
      <c r="R176" s="9"/>
      <c r="S176" s="10"/>
    </row>
    <row r="177" spans="1:19" ht="12" customHeight="1">
      <c r="A177" s="157"/>
      <c r="B177" s="176"/>
      <c r="C177" s="77" t="s">
        <v>39</v>
      </c>
      <c r="D177" s="78" t="s">
        <v>40</v>
      </c>
      <c r="E177" s="79" t="s">
        <v>41</v>
      </c>
      <c r="F177" s="78" t="s">
        <v>42</v>
      </c>
      <c r="G177" s="79" t="s">
        <v>43</v>
      </c>
      <c r="H177" s="172"/>
      <c r="I177" s="160"/>
      <c r="J177" s="174"/>
      <c r="K177" s="160"/>
      <c r="L177" s="4"/>
      <c r="M177" s="4"/>
      <c r="N177" s="4"/>
      <c r="O177" s="4"/>
      <c r="P177" s="4"/>
      <c r="Q177" s="9"/>
      <c r="R177" s="9"/>
      <c r="S177" s="10"/>
    </row>
    <row r="178" spans="1:19" ht="12" customHeight="1">
      <c r="A178" s="157"/>
      <c r="B178" s="177"/>
      <c r="C178" s="90"/>
      <c r="D178" s="90"/>
      <c r="E178" s="90"/>
      <c r="F178" s="90"/>
      <c r="G178" s="90"/>
      <c r="H178" s="173"/>
      <c r="I178" s="161"/>
      <c r="J178" s="175"/>
      <c r="K178" s="161"/>
      <c r="L178" s="4"/>
      <c r="M178" s="4"/>
      <c r="N178" s="4"/>
      <c r="O178" s="4"/>
      <c r="P178" s="4"/>
      <c r="Q178" s="9"/>
      <c r="R178" s="9"/>
      <c r="S178" s="10"/>
    </row>
    <row r="179" spans="1:19" ht="12" customHeight="1">
      <c r="A179" s="156" t="s">
        <v>223</v>
      </c>
      <c r="B179" s="167" t="s">
        <v>228</v>
      </c>
      <c r="C179" s="81" t="s">
        <v>34</v>
      </c>
      <c r="D179" s="81" t="s">
        <v>35</v>
      </c>
      <c r="E179" s="81" t="s">
        <v>36</v>
      </c>
      <c r="F179" s="81" t="s">
        <v>37</v>
      </c>
      <c r="G179" s="81" t="s">
        <v>38</v>
      </c>
      <c r="H179" s="81" t="s">
        <v>16</v>
      </c>
      <c r="I179" s="82" t="s">
        <v>19</v>
      </c>
      <c r="J179" s="83" t="s">
        <v>20</v>
      </c>
      <c r="K179" s="82" t="s">
        <v>18</v>
      </c>
      <c r="L179" s="4"/>
      <c r="M179" s="4"/>
      <c r="N179" s="4"/>
      <c r="O179" s="4"/>
      <c r="P179" s="4"/>
      <c r="Q179" s="9"/>
      <c r="R179" s="9"/>
      <c r="S179" s="10"/>
    </row>
    <row r="180" spans="1:19" ht="12" customHeight="1">
      <c r="A180" s="157"/>
      <c r="B180" s="176"/>
      <c r="C180" s="124"/>
      <c r="D180" s="23"/>
      <c r="E180" s="125"/>
      <c r="F180" s="23"/>
      <c r="G180" s="125"/>
      <c r="H180" s="178">
        <f>SUM((C180:G180),(C182:G182))</f>
        <v>0</v>
      </c>
      <c r="I180" s="159">
        <f>J180/2</f>
        <v>29.5</v>
      </c>
      <c r="J180" s="164">
        <v>59</v>
      </c>
      <c r="K180" s="159">
        <f>SUM(H180*I180)</f>
        <v>0</v>
      </c>
      <c r="L180" s="4"/>
      <c r="M180" s="4"/>
      <c r="N180" s="4"/>
      <c r="O180" s="4"/>
      <c r="P180" s="4"/>
      <c r="Q180" s="9"/>
      <c r="R180" s="9"/>
      <c r="S180" s="10"/>
    </row>
    <row r="181" spans="1:19" ht="12" customHeight="1">
      <c r="A181" s="157"/>
      <c r="B181" s="176"/>
      <c r="C181" s="77" t="s">
        <v>39</v>
      </c>
      <c r="D181" s="78" t="s">
        <v>40</v>
      </c>
      <c r="E181" s="79" t="s">
        <v>41</v>
      </c>
      <c r="F181" s="78" t="s">
        <v>42</v>
      </c>
      <c r="G181" s="79" t="s">
        <v>43</v>
      </c>
      <c r="H181" s="172"/>
      <c r="I181" s="160"/>
      <c r="J181" s="174"/>
      <c r="K181" s="160"/>
      <c r="L181" s="4"/>
      <c r="M181" s="4"/>
      <c r="N181" s="4"/>
      <c r="O181" s="4"/>
      <c r="P181" s="4"/>
      <c r="Q181" s="9"/>
      <c r="R181" s="9"/>
      <c r="S181" s="10"/>
    </row>
    <row r="182" spans="1:19" ht="12" customHeight="1">
      <c r="A182" s="157"/>
      <c r="B182" s="177"/>
      <c r="C182" s="124"/>
      <c r="D182" s="23"/>
      <c r="E182" s="125"/>
      <c r="F182" s="23"/>
      <c r="G182" s="126"/>
      <c r="H182" s="173"/>
      <c r="I182" s="161"/>
      <c r="J182" s="175"/>
      <c r="K182" s="161"/>
      <c r="L182" s="4"/>
      <c r="M182" s="4"/>
      <c r="N182" s="4"/>
      <c r="O182" s="4"/>
      <c r="P182" s="4"/>
      <c r="Q182" s="9"/>
      <c r="R182" s="9"/>
      <c r="S182" s="10"/>
    </row>
    <row r="183" spans="1:19" ht="12" customHeight="1">
      <c r="A183" s="156" t="s">
        <v>224</v>
      </c>
      <c r="B183" s="167" t="s">
        <v>229</v>
      </c>
      <c r="C183" s="81" t="s">
        <v>34</v>
      </c>
      <c r="D183" s="81" t="s">
        <v>35</v>
      </c>
      <c r="E183" s="81" t="s">
        <v>36</v>
      </c>
      <c r="F183" s="81" t="s">
        <v>37</v>
      </c>
      <c r="G183" s="81" t="s">
        <v>38</v>
      </c>
      <c r="H183" s="81" t="s">
        <v>16</v>
      </c>
      <c r="I183" s="82" t="s">
        <v>19</v>
      </c>
      <c r="J183" s="83" t="s">
        <v>20</v>
      </c>
      <c r="K183" s="82" t="s">
        <v>18</v>
      </c>
      <c r="L183" s="4"/>
      <c r="M183" s="4"/>
      <c r="N183" s="4"/>
      <c r="O183" s="4"/>
      <c r="P183" s="4"/>
      <c r="Q183" s="9"/>
      <c r="R183" s="9"/>
      <c r="S183" s="10"/>
    </row>
    <row r="184" spans="1:19" ht="12" customHeight="1">
      <c r="A184" s="157"/>
      <c r="B184" s="176"/>
      <c r="C184" s="89"/>
      <c r="D184" s="23"/>
      <c r="E184" s="23"/>
      <c r="F184" s="23"/>
      <c r="G184" s="23"/>
      <c r="H184" s="178">
        <f>SUM((C184:G184),(C186:G186))</f>
        <v>0</v>
      </c>
      <c r="I184" s="159">
        <f>J184/2</f>
        <v>29.5</v>
      </c>
      <c r="J184" s="164">
        <v>59</v>
      </c>
      <c r="K184" s="159">
        <f>SUM(H184*I184)</f>
        <v>0</v>
      </c>
      <c r="L184" s="4"/>
      <c r="M184" s="4"/>
      <c r="N184" s="4"/>
      <c r="O184" s="4"/>
      <c r="P184" s="4"/>
      <c r="Q184" s="9"/>
      <c r="R184" s="9"/>
      <c r="S184" s="10"/>
    </row>
    <row r="185" spans="1:19" ht="12" customHeight="1">
      <c r="A185" s="157"/>
      <c r="B185" s="176"/>
      <c r="C185" s="77" t="s">
        <v>39</v>
      </c>
      <c r="D185" s="78" t="s">
        <v>40</v>
      </c>
      <c r="E185" s="79" t="s">
        <v>41</v>
      </c>
      <c r="F185" s="78" t="s">
        <v>42</v>
      </c>
      <c r="G185" s="79" t="s">
        <v>43</v>
      </c>
      <c r="H185" s="172"/>
      <c r="I185" s="160"/>
      <c r="J185" s="174"/>
      <c r="K185" s="160"/>
      <c r="L185" s="4"/>
      <c r="M185" s="4"/>
      <c r="N185" s="4"/>
      <c r="O185" s="4"/>
      <c r="P185" s="4"/>
      <c r="Q185" s="9"/>
      <c r="R185" s="9"/>
      <c r="S185" s="10"/>
    </row>
    <row r="186" spans="1:19" ht="12" customHeight="1">
      <c r="A186" s="158"/>
      <c r="B186" s="177"/>
      <c r="C186" s="90"/>
      <c r="D186" s="90"/>
      <c r="E186" s="90"/>
      <c r="F186" s="90"/>
      <c r="G186" s="90"/>
      <c r="H186" s="173"/>
      <c r="I186" s="161"/>
      <c r="J186" s="175"/>
      <c r="K186" s="161"/>
      <c r="L186" s="4"/>
      <c r="M186" s="4"/>
      <c r="N186" s="4"/>
      <c r="O186" s="4"/>
      <c r="P186" s="4"/>
      <c r="Q186" s="9"/>
      <c r="R186" s="9"/>
      <c r="S186" s="10"/>
    </row>
    <row r="187" spans="1:19" ht="12" customHeight="1" thickBot="1">
      <c r="A187" s="84"/>
      <c r="B187" s="74"/>
      <c r="C187" s="91"/>
      <c r="D187" s="91"/>
      <c r="E187" s="91"/>
      <c r="F187" s="91"/>
      <c r="G187" s="91"/>
      <c r="H187" s="91"/>
      <c r="I187" s="196" t="s">
        <v>48</v>
      </c>
      <c r="J187" s="187"/>
      <c r="K187" s="87">
        <f>SUM(K152,K156,K160,K164,K168,K172,K176,K180,K184)</f>
        <v>0</v>
      </c>
      <c r="L187" s="4"/>
      <c r="M187" s="4"/>
      <c r="N187" s="4"/>
      <c r="O187" s="4"/>
      <c r="P187" s="4"/>
      <c r="Q187" s="9"/>
      <c r="R187" s="9"/>
      <c r="S187" s="10"/>
    </row>
    <row r="188" spans="1:19" ht="12" customHeight="1" thickTop="1">
      <c r="A188" s="84"/>
      <c r="B188" s="74"/>
      <c r="C188" s="91"/>
      <c r="D188" s="91"/>
      <c r="E188" s="91"/>
      <c r="F188" s="91"/>
      <c r="G188" s="91"/>
      <c r="H188" s="91"/>
      <c r="I188" s="21"/>
      <c r="J188" s="21"/>
      <c r="K188" s="92"/>
      <c r="L188" s="4"/>
      <c r="M188" s="4"/>
      <c r="N188" s="4"/>
      <c r="O188" s="4"/>
      <c r="P188" s="4"/>
      <c r="Q188" s="9"/>
      <c r="R188" s="9"/>
      <c r="S188" s="10"/>
    </row>
    <row r="189" spans="1:19" ht="12" customHeight="1">
      <c r="A189" s="170" t="s">
        <v>49</v>
      </c>
      <c r="B189" s="171"/>
      <c r="C189" s="76"/>
      <c r="D189" s="76"/>
      <c r="E189" s="76"/>
      <c r="F189" s="76"/>
      <c r="G189" s="76"/>
      <c r="H189" s="76"/>
      <c r="I189" s="21"/>
      <c r="J189" s="21"/>
      <c r="K189" s="88"/>
      <c r="L189" s="4"/>
      <c r="M189" s="4"/>
      <c r="N189" s="4"/>
      <c r="O189" s="4"/>
      <c r="P189" s="4"/>
      <c r="Q189" s="9"/>
      <c r="R189" s="9"/>
      <c r="S189" s="10"/>
    </row>
    <row r="190" spans="1:19" ht="12" customHeight="1">
      <c r="A190" s="45" t="s">
        <v>28</v>
      </c>
      <c r="B190" s="38" t="s">
        <v>21</v>
      </c>
      <c r="C190" s="38" t="s">
        <v>35</v>
      </c>
      <c r="D190" s="146"/>
      <c r="E190" s="38" t="s">
        <v>37</v>
      </c>
      <c r="F190" s="146"/>
      <c r="G190" s="38" t="s">
        <v>38</v>
      </c>
      <c r="H190" s="38" t="s">
        <v>16</v>
      </c>
      <c r="I190" s="58" t="s">
        <v>19</v>
      </c>
      <c r="J190" s="61" t="s">
        <v>20</v>
      </c>
      <c r="K190" s="58" t="s">
        <v>18</v>
      </c>
      <c r="L190" s="4"/>
      <c r="M190" s="4"/>
      <c r="N190" s="4"/>
      <c r="O190" s="4"/>
      <c r="P190" s="4"/>
      <c r="Q190" s="9"/>
      <c r="R190" s="9"/>
      <c r="S190" s="10"/>
    </row>
    <row r="191" spans="1:19" ht="12" customHeight="1">
      <c r="A191" s="156" t="s">
        <v>231</v>
      </c>
      <c r="B191" s="167" t="s">
        <v>237</v>
      </c>
      <c r="C191" s="124"/>
      <c r="D191" s="147"/>
      <c r="E191" s="125"/>
      <c r="F191" s="147"/>
      <c r="G191" s="125"/>
      <c r="H191" s="178">
        <f>SUM((C191:G191),(C193:G193))</f>
        <v>0</v>
      </c>
      <c r="I191" s="159">
        <f>J191/2</f>
        <v>44.5</v>
      </c>
      <c r="J191" s="164">
        <v>89</v>
      </c>
      <c r="K191" s="159">
        <f>H191*I191</f>
        <v>0</v>
      </c>
      <c r="L191" s="4"/>
      <c r="M191" s="4"/>
      <c r="N191" s="4"/>
      <c r="O191" s="4"/>
      <c r="P191" s="4"/>
      <c r="Q191" s="9"/>
      <c r="R191" s="9"/>
      <c r="S191" s="10"/>
    </row>
    <row r="192" spans="1:19" ht="12" customHeight="1">
      <c r="A192" s="157"/>
      <c r="B192" s="172"/>
      <c r="C192" s="77" t="s">
        <v>39</v>
      </c>
      <c r="D192" s="148"/>
      <c r="E192" s="138" t="s">
        <v>41</v>
      </c>
      <c r="F192" s="148"/>
      <c r="G192" s="138" t="s">
        <v>42</v>
      </c>
      <c r="H192" s="172"/>
      <c r="I192" s="160"/>
      <c r="J192" s="174"/>
      <c r="K192" s="160"/>
      <c r="L192" s="4"/>
      <c r="M192" s="4"/>
      <c r="N192" s="4"/>
      <c r="O192" s="4"/>
      <c r="P192" s="4"/>
      <c r="Q192" s="9"/>
      <c r="R192" s="9"/>
      <c r="S192" s="10"/>
    </row>
    <row r="193" spans="1:19" ht="12" customHeight="1">
      <c r="A193" s="158"/>
      <c r="B193" s="173"/>
      <c r="C193" s="23"/>
      <c r="D193" s="147"/>
      <c r="E193" s="140"/>
      <c r="F193" s="147"/>
      <c r="G193" s="141"/>
      <c r="H193" s="173"/>
      <c r="I193" s="161"/>
      <c r="J193" s="175"/>
      <c r="K193" s="161"/>
      <c r="L193" s="4"/>
      <c r="M193" s="4"/>
      <c r="N193" s="4"/>
      <c r="O193" s="4"/>
      <c r="P193" s="4"/>
      <c r="Q193" s="9"/>
      <c r="R193" s="9"/>
      <c r="S193" s="10"/>
    </row>
    <row r="194" spans="1:19" ht="12" customHeight="1">
      <c r="A194" s="156" t="s">
        <v>230</v>
      </c>
      <c r="B194" s="167" t="s">
        <v>238</v>
      </c>
      <c r="C194" s="38" t="s">
        <v>35</v>
      </c>
      <c r="D194" s="146"/>
      <c r="E194" s="38" t="s">
        <v>37</v>
      </c>
      <c r="F194" s="146"/>
      <c r="G194" s="38" t="s">
        <v>38</v>
      </c>
      <c r="H194" s="81" t="s">
        <v>16</v>
      </c>
      <c r="I194" s="82" t="s">
        <v>19</v>
      </c>
      <c r="J194" s="83" t="s">
        <v>20</v>
      </c>
      <c r="K194" s="82" t="s">
        <v>18</v>
      </c>
      <c r="L194" s="4"/>
      <c r="M194" s="4"/>
      <c r="N194" s="4"/>
      <c r="O194" s="4"/>
      <c r="P194" s="4"/>
      <c r="Q194" s="9"/>
      <c r="R194" s="9"/>
      <c r="S194" s="10"/>
    </row>
    <row r="195" spans="1:19" ht="12" customHeight="1">
      <c r="A195" s="157"/>
      <c r="B195" s="176"/>
      <c r="C195" s="124"/>
      <c r="D195" s="147"/>
      <c r="E195" s="125"/>
      <c r="F195" s="147"/>
      <c r="G195" s="125"/>
      <c r="H195" s="178">
        <f>SUM((C195:G195),(C197:G197))</f>
        <v>0</v>
      </c>
      <c r="I195" s="159">
        <f>J195/2</f>
        <v>44.5</v>
      </c>
      <c r="J195" s="164">
        <v>89</v>
      </c>
      <c r="K195" s="159">
        <f>SUM(H195*I195)</f>
        <v>0</v>
      </c>
      <c r="L195" s="4"/>
      <c r="M195" s="4"/>
      <c r="N195" s="4"/>
      <c r="O195" s="4"/>
      <c r="P195" s="4"/>
      <c r="Q195" s="9"/>
      <c r="R195" s="9"/>
      <c r="S195" s="10"/>
    </row>
    <row r="196" spans="1:19" ht="12" customHeight="1">
      <c r="A196" s="157"/>
      <c r="B196" s="176"/>
      <c r="C196" s="77" t="s">
        <v>39</v>
      </c>
      <c r="D196" s="148"/>
      <c r="E196" s="138" t="s">
        <v>41</v>
      </c>
      <c r="F196" s="148"/>
      <c r="G196" s="138" t="s">
        <v>42</v>
      </c>
      <c r="H196" s="172"/>
      <c r="I196" s="160"/>
      <c r="J196" s="174"/>
      <c r="K196" s="160"/>
      <c r="L196" s="4"/>
      <c r="M196" s="4"/>
      <c r="N196" s="4"/>
      <c r="O196" s="4"/>
      <c r="P196" s="4"/>
      <c r="Q196" s="9"/>
      <c r="R196" s="9"/>
      <c r="S196" s="10"/>
    </row>
    <row r="197" spans="1:19" ht="12" customHeight="1">
      <c r="A197" s="158"/>
      <c r="B197" s="177"/>
      <c r="C197" s="23"/>
      <c r="D197" s="147"/>
      <c r="E197" s="140"/>
      <c r="F197" s="147"/>
      <c r="G197" s="141"/>
      <c r="H197" s="173"/>
      <c r="I197" s="161"/>
      <c r="J197" s="175"/>
      <c r="K197" s="161"/>
      <c r="L197" s="4"/>
      <c r="M197" s="4"/>
      <c r="N197" s="4"/>
      <c r="O197" s="4"/>
      <c r="P197" s="4"/>
      <c r="Q197" s="9"/>
      <c r="R197" s="9"/>
      <c r="S197" s="10"/>
    </row>
    <row r="198" spans="1:19" ht="12" customHeight="1">
      <c r="A198" s="156" t="s">
        <v>232</v>
      </c>
      <c r="B198" s="167" t="s">
        <v>239</v>
      </c>
      <c r="C198" s="38" t="s">
        <v>35</v>
      </c>
      <c r="D198" s="146"/>
      <c r="E198" s="38" t="s">
        <v>37</v>
      </c>
      <c r="F198" s="146"/>
      <c r="G198" s="38" t="s">
        <v>38</v>
      </c>
      <c r="H198" s="81" t="s">
        <v>16</v>
      </c>
      <c r="I198" s="82" t="s">
        <v>19</v>
      </c>
      <c r="J198" s="83" t="s">
        <v>20</v>
      </c>
      <c r="K198" s="82" t="s">
        <v>18</v>
      </c>
      <c r="L198" s="4"/>
      <c r="M198" s="4"/>
      <c r="N198" s="4"/>
      <c r="O198" s="4"/>
      <c r="P198" s="4"/>
      <c r="Q198" s="9"/>
      <c r="R198" s="9"/>
      <c r="S198" s="10"/>
    </row>
    <row r="199" spans="1:19" ht="12" customHeight="1">
      <c r="A199" s="157"/>
      <c r="B199" s="176"/>
      <c r="C199" s="124"/>
      <c r="D199" s="147"/>
      <c r="E199" s="125"/>
      <c r="F199" s="147"/>
      <c r="G199" s="125"/>
      <c r="H199" s="178">
        <f>SUM((C199:G199),(C201:G201))</f>
        <v>0</v>
      </c>
      <c r="I199" s="159">
        <f>J199/2</f>
        <v>44.5</v>
      </c>
      <c r="J199" s="164">
        <v>89</v>
      </c>
      <c r="K199" s="159">
        <f>SUM(H199*I199)</f>
        <v>0</v>
      </c>
      <c r="L199" s="4"/>
      <c r="M199" s="4"/>
      <c r="N199" s="4"/>
      <c r="O199" s="4"/>
      <c r="P199" s="4"/>
      <c r="Q199" s="9"/>
      <c r="R199" s="9"/>
      <c r="S199" s="10"/>
    </row>
    <row r="200" spans="1:19" ht="12" customHeight="1">
      <c r="A200" s="157"/>
      <c r="B200" s="176"/>
      <c r="C200" s="77" t="s">
        <v>39</v>
      </c>
      <c r="D200" s="148"/>
      <c r="E200" s="138" t="s">
        <v>41</v>
      </c>
      <c r="F200" s="148"/>
      <c r="G200" s="138" t="s">
        <v>42</v>
      </c>
      <c r="H200" s="172"/>
      <c r="I200" s="160"/>
      <c r="J200" s="174"/>
      <c r="K200" s="160"/>
      <c r="L200" s="4"/>
      <c r="M200" s="4"/>
      <c r="N200" s="4"/>
      <c r="O200" s="4"/>
      <c r="P200" s="4"/>
      <c r="Q200" s="9"/>
      <c r="R200" s="9"/>
      <c r="S200" s="10"/>
    </row>
    <row r="201" spans="1:19" ht="12" customHeight="1">
      <c r="A201" s="158"/>
      <c r="B201" s="177"/>
      <c r="C201" s="23"/>
      <c r="D201" s="147"/>
      <c r="E201" s="140"/>
      <c r="F201" s="147"/>
      <c r="G201" s="141"/>
      <c r="H201" s="173"/>
      <c r="I201" s="161"/>
      <c r="J201" s="175"/>
      <c r="K201" s="161"/>
      <c r="L201" s="4"/>
      <c r="M201" s="4"/>
      <c r="N201" s="4"/>
      <c r="O201" s="4"/>
      <c r="P201" s="4"/>
      <c r="Q201" s="9"/>
      <c r="R201" s="9"/>
      <c r="S201" s="10"/>
    </row>
    <row r="202" spans="1:19" ht="12" customHeight="1">
      <c r="A202" s="156" t="s">
        <v>233</v>
      </c>
      <c r="B202" s="167" t="s">
        <v>240</v>
      </c>
      <c r="C202" s="38" t="s">
        <v>35</v>
      </c>
      <c r="D202" s="146"/>
      <c r="E202" s="38" t="s">
        <v>37</v>
      </c>
      <c r="F202" s="146"/>
      <c r="G202" s="38" t="s">
        <v>38</v>
      </c>
      <c r="H202" s="81" t="s">
        <v>16</v>
      </c>
      <c r="I202" s="82" t="s">
        <v>19</v>
      </c>
      <c r="J202" s="83" t="s">
        <v>20</v>
      </c>
      <c r="K202" s="82" t="s">
        <v>18</v>
      </c>
      <c r="L202" s="4"/>
      <c r="M202" s="4"/>
      <c r="N202" s="4"/>
      <c r="O202" s="4"/>
      <c r="P202" s="4"/>
      <c r="Q202" s="9"/>
      <c r="R202" s="9"/>
      <c r="S202" s="10"/>
    </row>
    <row r="203" spans="1:19" ht="12" customHeight="1">
      <c r="A203" s="157"/>
      <c r="B203" s="176"/>
      <c r="C203" s="124"/>
      <c r="D203" s="147"/>
      <c r="E203" s="125"/>
      <c r="F203" s="147"/>
      <c r="G203" s="125"/>
      <c r="H203" s="178">
        <f>SUM((C203:G203),(C205:G205))</f>
        <v>0</v>
      </c>
      <c r="I203" s="159">
        <f>J203/2</f>
        <v>44.5</v>
      </c>
      <c r="J203" s="164">
        <v>89</v>
      </c>
      <c r="K203" s="159">
        <f>SUM(H203*I203)</f>
        <v>0</v>
      </c>
      <c r="L203" s="4"/>
      <c r="M203" s="4"/>
      <c r="N203" s="4"/>
      <c r="O203" s="4"/>
      <c r="P203" s="4"/>
      <c r="Q203" s="9"/>
      <c r="R203" s="9"/>
      <c r="S203" s="10"/>
    </row>
    <row r="204" spans="1:19" ht="12" customHeight="1">
      <c r="A204" s="157"/>
      <c r="B204" s="176"/>
      <c r="C204" s="77" t="s">
        <v>39</v>
      </c>
      <c r="D204" s="148"/>
      <c r="E204" s="138" t="s">
        <v>41</v>
      </c>
      <c r="F204" s="148"/>
      <c r="G204" s="138" t="s">
        <v>42</v>
      </c>
      <c r="H204" s="172"/>
      <c r="I204" s="160"/>
      <c r="J204" s="174"/>
      <c r="K204" s="160"/>
      <c r="L204" s="4"/>
      <c r="M204" s="4"/>
      <c r="N204" s="4"/>
      <c r="O204" s="4"/>
      <c r="P204" s="4"/>
      <c r="Q204" s="9"/>
      <c r="R204" s="9"/>
      <c r="S204" s="10"/>
    </row>
    <row r="205" spans="1:19" ht="12" customHeight="1">
      <c r="A205" s="158"/>
      <c r="B205" s="177"/>
      <c r="C205" s="23"/>
      <c r="D205" s="147"/>
      <c r="E205" s="140"/>
      <c r="F205" s="147"/>
      <c r="G205" s="141"/>
      <c r="H205" s="173"/>
      <c r="I205" s="161"/>
      <c r="J205" s="175"/>
      <c r="K205" s="161"/>
      <c r="L205" s="4"/>
      <c r="M205" s="4"/>
      <c r="N205" s="4"/>
      <c r="O205" s="4"/>
      <c r="P205" s="4"/>
      <c r="Q205" s="9"/>
      <c r="R205" s="9"/>
      <c r="S205" s="10"/>
    </row>
    <row r="206" spans="1:19" ht="12" customHeight="1">
      <c r="A206" s="151"/>
      <c r="B206" s="151"/>
      <c r="C206" s="37" t="s">
        <v>1</v>
      </c>
      <c r="D206" s="37" t="s">
        <v>2</v>
      </c>
      <c r="E206" s="37" t="s">
        <v>3</v>
      </c>
      <c r="F206" s="37" t="s">
        <v>4</v>
      </c>
      <c r="G206" s="37" t="s">
        <v>5</v>
      </c>
      <c r="H206" s="81" t="s">
        <v>16</v>
      </c>
      <c r="I206" s="82" t="s">
        <v>19</v>
      </c>
      <c r="J206" s="83" t="s">
        <v>20</v>
      </c>
      <c r="K206" s="82" t="s">
        <v>18</v>
      </c>
      <c r="L206" s="4"/>
      <c r="M206" s="4"/>
      <c r="N206" s="4"/>
      <c r="O206" s="4"/>
      <c r="P206" s="4"/>
      <c r="Q206" s="9"/>
      <c r="R206" s="9"/>
      <c r="S206" s="10"/>
    </row>
    <row r="207" spans="1:19" ht="12" customHeight="1">
      <c r="A207" s="3" t="s">
        <v>234</v>
      </c>
      <c r="B207" s="3" t="s">
        <v>241</v>
      </c>
      <c r="C207" s="23"/>
      <c r="E207" s="80"/>
      <c r="F207" s="80"/>
      <c r="G207" s="80"/>
      <c r="H207" s="104">
        <f>SUM(C207:G207)</f>
        <v>0</v>
      </c>
      <c r="I207" s="115">
        <f>J207/2</f>
        <v>39.5</v>
      </c>
      <c r="J207" s="149">
        <v>79</v>
      </c>
      <c r="K207" s="150">
        <f>H207*I207</f>
        <v>0</v>
      </c>
      <c r="L207" s="4"/>
      <c r="M207" s="4"/>
      <c r="N207" s="4"/>
      <c r="O207" s="4"/>
      <c r="P207" s="4"/>
      <c r="Q207" s="9"/>
      <c r="R207" s="9"/>
      <c r="S207" s="10"/>
    </row>
    <row r="208" spans="1:19" ht="12" customHeight="1">
      <c r="A208" s="3" t="s">
        <v>235</v>
      </c>
      <c r="B208" s="3" t="s">
        <v>242</v>
      </c>
      <c r="C208" s="23"/>
      <c r="D208" s="80"/>
      <c r="E208" s="80"/>
      <c r="F208" s="80"/>
      <c r="G208" s="80"/>
      <c r="H208" s="104">
        <f>SUM(C208:G208)</f>
        <v>0</v>
      </c>
      <c r="I208" s="115">
        <f>J208/2</f>
        <v>39.5</v>
      </c>
      <c r="J208" s="149">
        <v>79</v>
      </c>
      <c r="K208" s="150">
        <f>H208*I208</f>
        <v>0</v>
      </c>
      <c r="L208" s="4"/>
      <c r="M208" s="4"/>
      <c r="N208" s="4"/>
      <c r="O208" s="4"/>
      <c r="P208" s="4"/>
      <c r="Q208" s="9"/>
      <c r="R208" s="9"/>
      <c r="S208" s="10"/>
    </row>
    <row r="209" spans="1:19" ht="12" customHeight="1">
      <c r="A209" s="3" t="s">
        <v>236</v>
      </c>
      <c r="B209" s="3" t="s">
        <v>243</v>
      </c>
      <c r="C209" s="23"/>
      <c r="D209" s="80"/>
      <c r="E209" s="80"/>
      <c r="F209" s="80"/>
      <c r="G209" s="80"/>
      <c r="H209" s="104">
        <f>SUM(C209:G209)</f>
        <v>0</v>
      </c>
      <c r="I209" s="115">
        <f>J209/2</f>
        <v>39.5</v>
      </c>
      <c r="J209" s="149">
        <v>79</v>
      </c>
      <c r="K209" s="150">
        <f>H209*I209</f>
        <v>0</v>
      </c>
      <c r="L209" s="4"/>
      <c r="M209" s="4"/>
      <c r="N209" s="4"/>
      <c r="O209" s="4"/>
      <c r="P209" s="4"/>
      <c r="Q209" s="9"/>
      <c r="R209" s="9"/>
      <c r="S209" s="10"/>
    </row>
    <row r="210" spans="1:19" ht="12" customHeight="1" thickBot="1">
      <c r="B210" s="94"/>
      <c r="C210" s="94"/>
      <c r="D210" s="91"/>
      <c r="E210" s="91"/>
      <c r="F210" s="91"/>
      <c r="G210" s="91"/>
      <c r="H210" s="91"/>
      <c r="I210" s="194" t="s">
        <v>50</v>
      </c>
      <c r="J210" s="195"/>
      <c r="K210" s="97">
        <f>SUM(K191,K195,K199,K203,K207,K208,K209)</f>
        <v>0</v>
      </c>
      <c r="L210" s="4"/>
      <c r="M210" s="4"/>
      <c r="N210" s="4"/>
      <c r="O210" s="4"/>
      <c r="P210" s="4"/>
      <c r="Q210" s="9"/>
      <c r="R210" s="9"/>
      <c r="S210" s="10"/>
    </row>
    <row r="211" spans="1:19" ht="12" customHeight="1" thickTop="1">
      <c r="B211" s="94"/>
      <c r="C211" s="94"/>
      <c r="D211" s="91"/>
      <c r="E211" s="91"/>
      <c r="F211" s="91"/>
      <c r="G211" s="91"/>
      <c r="H211" s="91"/>
      <c r="I211" s="91"/>
      <c r="J211" s="96"/>
      <c r="K211" s="95"/>
      <c r="L211" s="74"/>
      <c r="M211" s="4"/>
      <c r="N211" s="4"/>
      <c r="O211" s="4"/>
      <c r="P211" s="4"/>
      <c r="Q211" s="9"/>
      <c r="R211" s="9"/>
      <c r="S211" s="10"/>
    </row>
    <row r="212" spans="1:19" ht="12" customHeight="1">
      <c r="A212" s="227" t="s">
        <v>17</v>
      </c>
      <c r="B212" s="228"/>
      <c r="C212" s="27"/>
      <c r="D212" s="27"/>
      <c r="E212" s="27"/>
      <c r="F212" s="27"/>
      <c r="G212" s="27"/>
      <c r="H212" s="27"/>
      <c r="I212" s="28"/>
      <c r="J212" s="28"/>
      <c r="K212" s="29"/>
      <c r="L212" s="4"/>
      <c r="M212" s="4"/>
      <c r="N212" s="4"/>
      <c r="O212" s="4"/>
      <c r="P212" s="4"/>
      <c r="Q212" s="9"/>
      <c r="R212" s="9"/>
      <c r="S212" s="10"/>
    </row>
    <row r="213" spans="1:19" ht="12" customHeight="1">
      <c r="A213" s="45" t="s">
        <v>28</v>
      </c>
      <c r="B213" s="39" t="s">
        <v>21</v>
      </c>
      <c r="C213" s="188" t="s">
        <v>14</v>
      </c>
      <c r="D213" s="189"/>
      <c r="E213" s="189"/>
      <c r="F213" s="189"/>
      <c r="G213" s="190"/>
      <c r="H213" s="38" t="s">
        <v>16</v>
      </c>
      <c r="I213" s="59" t="s">
        <v>19</v>
      </c>
      <c r="J213" s="60" t="s">
        <v>20</v>
      </c>
      <c r="K213" s="59" t="s">
        <v>18</v>
      </c>
      <c r="L213" s="4"/>
      <c r="M213" s="4"/>
      <c r="N213" s="4"/>
      <c r="O213" s="4"/>
      <c r="P213" s="4"/>
      <c r="Q213" s="9"/>
      <c r="R213" s="9"/>
      <c r="S213" s="10"/>
    </row>
    <row r="214" spans="1:19" ht="12" customHeight="1">
      <c r="A214" s="106" t="s">
        <v>283</v>
      </c>
      <c r="B214" s="121" t="s">
        <v>56</v>
      </c>
      <c r="C214" s="191" t="s">
        <v>244</v>
      </c>
      <c r="D214" s="192"/>
      <c r="E214" s="192"/>
      <c r="F214" s="192"/>
      <c r="G214" s="193"/>
      <c r="H214" s="122"/>
      <c r="I214" s="55">
        <f>J214/2</f>
        <v>14.5</v>
      </c>
      <c r="J214" s="62">
        <v>29</v>
      </c>
      <c r="K214" s="54">
        <f t="shared" ref="K214:K233" si="14">H214*I214</f>
        <v>0</v>
      </c>
      <c r="L214" s="4"/>
      <c r="M214" s="4"/>
      <c r="N214" s="4"/>
      <c r="O214" s="4"/>
      <c r="P214" s="4"/>
      <c r="Q214" s="9"/>
      <c r="R214" s="9"/>
      <c r="S214" s="10"/>
    </row>
    <row r="215" spans="1:19" ht="12" customHeight="1">
      <c r="A215" s="106" t="s">
        <v>277</v>
      </c>
      <c r="B215" s="121" t="s">
        <v>245</v>
      </c>
      <c r="C215" s="191" t="s">
        <v>55</v>
      </c>
      <c r="D215" s="192"/>
      <c r="E215" s="192"/>
      <c r="F215" s="192"/>
      <c r="G215" s="193"/>
      <c r="H215" s="122"/>
      <c r="I215" s="55">
        <f t="shared" ref="I215:I233" si="15">J215/2</f>
        <v>14.5</v>
      </c>
      <c r="J215" s="62">
        <v>29</v>
      </c>
      <c r="K215" s="54">
        <f t="shared" si="14"/>
        <v>0</v>
      </c>
      <c r="L215" s="4"/>
      <c r="M215" s="4"/>
      <c r="N215" s="4"/>
      <c r="O215" s="4"/>
      <c r="P215" s="4"/>
      <c r="Q215" s="9"/>
      <c r="R215" s="9"/>
      <c r="S215" s="10"/>
    </row>
    <row r="216" spans="1:19" ht="12" customHeight="1">
      <c r="A216" s="106" t="s">
        <v>278</v>
      </c>
      <c r="B216" s="121" t="s">
        <v>246</v>
      </c>
      <c r="C216" s="191" t="s">
        <v>247</v>
      </c>
      <c r="D216" s="192"/>
      <c r="E216" s="192"/>
      <c r="F216" s="192"/>
      <c r="G216" s="193"/>
      <c r="H216" s="122"/>
      <c r="I216" s="55">
        <f t="shared" si="15"/>
        <v>14.5</v>
      </c>
      <c r="J216" s="62">
        <v>29</v>
      </c>
      <c r="K216" s="54">
        <f t="shared" si="14"/>
        <v>0</v>
      </c>
      <c r="L216" s="4"/>
      <c r="M216" s="4"/>
      <c r="N216" s="4"/>
      <c r="O216" s="4"/>
      <c r="P216" s="4"/>
      <c r="Q216" s="9"/>
      <c r="R216" s="9"/>
      <c r="S216" s="10"/>
    </row>
    <row r="217" spans="1:19" ht="12" customHeight="1">
      <c r="A217" s="106" t="s">
        <v>279</v>
      </c>
      <c r="B217" s="121" t="s">
        <v>246</v>
      </c>
      <c r="C217" s="183" t="s">
        <v>248</v>
      </c>
      <c r="D217" s="184"/>
      <c r="E217" s="184"/>
      <c r="F217" s="184"/>
      <c r="G217" s="185"/>
      <c r="H217" s="68"/>
      <c r="I217" s="55">
        <f t="shared" si="15"/>
        <v>14.5</v>
      </c>
      <c r="J217" s="62">
        <v>29</v>
      </c>
      <c r="K217" s="54">
        <f t="shared" si="14"/>
        <v>0</v>
      </c>
      <c r="L217" s="4"/>
      <c r="M217" s="4"/>
      <c r="N217" s="4"/>
      <c r="O217" s="4"/>
      <c r="P217" s="4"/>
      <c r="Q217" s="9"/>
      <c r="R217" s="9"/>
      <c r="S217" s="10"/>
    </row>
    <row r="218" spans="1:19" ht="12" customHeight="1">
      <c r="A218" s="106" t="s">
        <v>280</v>
      </c>
      <c r="B218" s="34" t="s">
        <v>250</v>
      </c>
      <c r="C218" s="183" t="s">
        <v>249</v>
      </c>
      <c r="D218" s="184"/>
      <c r="E218" s="184"/>
      <c r="F218" s="184"/>
      <c r="G218" s="185"/>
      <c r="H218" s="68"/>
      <c r="I218" s="55">
        <f t="shared" si="15"/>
        <v>14.5</v>
      </c>
      <c r="J218" s="62">
        <v>29</v>
      </c>
      <c r="K218" s="54">
        <f t="shared" si="14"/>
        <v>0</v>
      </c>
      <c r="L218" s="4"/>
      <c r="M218" s="4"/>
      <c r="N218" s="4"/>
      <c r="O218" s="4"/>
      <c r="P218" s="4"/>
      <c r="Q218" s="9"/>
      <c r="R218" s="9"/>
      <c r="S218" s="10"/>
    </row>
    <row r="219" spans="1:19" ht="12" customHeight="1">
      <c r="A219" s="106" t="s">
        <v>281</v>
      </c>
      <c r="B219" s="32" t="s">
        <v>251</v>
      </c>
      <c r="C219" s="183" t="s">
        <v>252</v>
      </c>
      <c r="D219" s="184"/>
      <c r="E219" s="184"/>
      <c r="F219" s="184"/>
      <c r="G219" s="185"/>
      <c r="H219" s="68"/>
      <c r="I219" s="55">
        <f t="shared" si="15"/>
        <v>14.5</v>
      </c>
      <c r="J219" s="62">
        <v>29</v>
      </c>
      <c r="K219" s="54">
        <f t="shared" si="14"/>
        <v>0</v>
      </c>
      <c r="L219" s="4"/>
      <c r="M219" s="4"/>
      <c r="N219" s="4"/>
      <c r="O219" s="4"/>
      <c r="P219" s="4"/>
      <c r="Q219" s="9"/>
      <c r="R219" s="9"/>
      <c r="S219" s="10"/>
    </row>
    <row r="220" spans="1:19" ht="12" customHeight="1">
      <c r="A220" s="106" t="s">
        <v>282</v>
      </c>
      <c r="B220" s="32" t="s">
        <v>251</v>
      </c>
      <c r="C220" s="183" t="s">
        <v>253</v>
      </c>
      <c r="D220" s="184"/>
      <c r="E220" s="184"/>
      <c r="F220" s="184"/>
      <c r="G220" s="185"/>
      <c r="H220" s="120"/>
      <c r="I220" s="55">
        <f t="shared" si="15"/>
        <v>14.5</v>
      </c>
      <c r="J220" s="62">
        <v>29</v>
      </c>
      <c r="K220" s="54">
        <f t="shared" si="14"/>
        <v>0</v>
      </c>
      <c r="L220" s="4"/>
      <c r="M220" s="4"/>
      <c r="N220" s="4"/>
      <c r="O220" s="4"/>
      <c r="P220" s="4"/>
      <c r="Q220" s="9"/>
      <c r="R220" s="9"/>
      <c r="S220" s="10"/>
    </row>
    <row r="221" spans="1:19" ht="12" customHeight="1">
      <c r="A221" s="106" t="s">
        <v>276</v>
      </c>
      <c r="B221" s="32" t="s">
        <v>56</v>
      </c>
      <c r="C221" s="183" t="s">
        <v>254</v>
      </c>
      <c r="D221" s="184"/>
      <c r="E221" s="184"/>
      <c r="F221" s="184"/>
      <c r="G221" s="185"/>
      <c r="H221" s="120"/>
      <c r="I221" s="55">
        <f t="shared" si="15"/>
        <v>14.5</v>
      </c>
      <c r="J221" s="62">
        <v>29</v>
      </c>
      <c r="K221" s="54">
        <f t="shared" si="14"/>
        <v>0</v>
      </c>
      <c r="L221" s="4"/>
      <c r="M221" s="4"/>
      <c r="N221" s="4"/>
      <c r="O221" s="4"/>
      <c r="P221" s="4"/>
      <c r="Q221" s="9"/>
      <c r="R221" s="9"/>
      <c r="S221" s="10"/>
    </row>
    <row r="222" spans="1:19" ht="12" customHeight="1">
      <c r="A222" s="106" t="s">
        <v>284</v>
      </c>
      <c r="B222" s="32" t="s">
        <v>256</v>
      </c>
      <c r="C222" s="183" t="s">
        <v>255</v>
      </c>
      <c r="D222" s="184"/>
      <c r="E222" s="184"/>
      <c r="F222" s="184"/>
      <c r="G222" s="185"/>
      <c r="H222" s="120"/>
      <c r="I222" s="55">
        <f t="shared" si="15"/>
        <v>14.5</v>
      </c>
      <c r="J222" s="62">
        <v>29</v>
      </c>
      <c r="K222" s="54">
        <f t="shared" si="14"/>
        <v>0</v>
      </c>
      <c r="L222" s="4"/>
      <c r="M222" s="4"/>
      <c r="N222" s="4"/>
      <c r="O222" s="4"/>
      <c r="P222" s="4"/>
      <c r="Q222" s="9"/>
      <c r="R222" s="9"/>
      <c r="S222" s="10"/>
    </row>
    <row r="223" spans="1:19" ht="12" customHeight="1">
      <c r="A223" s="106" t="s">
        <v>285</v>
      </c>
      <c r="B223" s="32" t="s">
        <v>257</v>
      </c>
      <c r="C223" s="183" t="s">
        <v>258</v>
      </c>
      <c r="D223" s="184"/>
      <c r="E223" s="184"/>
      <c r="F223" s="184"/>
      <c r="G223" s="185"/>
      <c r="H223" s="120"/>
      <c r="I223" s="55">
        <f t="shared" si="15"/>
        <v>14.5</v>
      </c>
      <c r="J223" s="62">
        <v>29</v>
      </c>
      <c r="K223" s="54">
        <f t="shared" si="14"/>
        <v>0</v>
      </c>
      <c r="L223" s="4"/>
      <c r="M223" s="4"/>
      <c r="N223" s="4"/>
      <c r="O223" s="4"/>
      <c r="P223" s="4"/>
      <c r="Q223" s="9"/>
      <c r="R223" s="9"/>
      <c r="S223" s="10"/>
    </row>
    <row r="224" spans="1:19" ht="12" customHeight="1">
      <c r="A224" s="106" t="s">
        <v>286</v>
      </c>
      <c r="B224" s="32" t="s">
        <v>259</v>
      </c>
      <c r="C224" s="183" t="s">
        <v>260</v>
      </c>
      <c r="D224" s="184"/>
      <c r="E224" s="184"/>
      <c r="F224" s="184"/>
      <c r="G224" s="185"/>
      <c r="H224" s="120"/>
      <c r="I224" s="55">
        <f t="shared" si="15"/>
        <v>14.5</v>
      </c>
      <c r="J224" s="62">
        <v>29</v>
      </c>
      <c r="K224" s="54">
        <f t="shared" si="14"/>
        <v>0</v>
      </c>
      <c r="L224" s="4"/>
      <c r="M224" s="4"/>
      <c r="N224" s="4"/>
      <c r="O224" s="4"/>
      <c r="P224" s="4"/>
      <c r="Q224" s="9"/>
      <c r="R224" s="9"/>
      <c r="S224" s="10"/>
    </row>
    <row r="225" spans="1:19" ht="12" customHeight="1">
      <c r="A225" s="106" t="s">
        <v>292</v>
      </c>
      <c r="B225" s="32" t="s">
        <v>261</v>
      </c>
      <c r="C225" s="183" t="s">
        <v>262</v>
      </c>
      <c r="D225" s="184"/>
      <c r="E225" s="184"/>
      <c r="F225" s="184"/>
      <c r="G225" s="185"/>
      <c r="H225" s="120"/>
      <c r="I225" s="55">
        <f t="shared" si="15"/>
        <v>14.5</v>
      </c>
      <c r="J225" s="62">
        <v>29</v>
      </c>
      <c r="K225" s="54">
        <f t="shared" si="14"/>
        <v>0</v>
      </c>
      <c r="L225" s="4"/>
      <c r="M225" s="4"/>
      <c r="N225" s="4"/>
      <c r="O225" s="4"/>
      <c r="P225" s="4"/>
      <c r="Q225" s="9"/>
      <c r="R225" s="9"/>
      <c r="S225" s="10"/>
    </row>
    <row r="226" spans="1:19" ht="12" customHeight="1">
      <c r="A226" s="106" t="s">
        <v>288</v>
      </c>
      <c r="B226" s="32" t="s">
        <v>263</v>
      </c>
      <c r="C226" s="183" t="s">
        <v>264</v>
      </c>
      <c r="D226" s="184"/>
      <c r="E226" s="184"/>
      <c r="F226" s="184"/>
      <c r="G226" s="185"/>
      <c r="H226" s="120"/>
      <c r="I226" s="55">
        <f t="shared" si="15"/>
        <v>14.5</v>
      </c>
      <c r="J226" s="62">
        <v>29</v>
      </c>
      <c r="K226" s="54">
        <f t="shared" si="14"/>
        <v>0</v>
      </c>
      <c r="L226" s="4"/>
      <c r="M226" s="4"/>
      <c r="N226" s="4"/>
      <c r="O226" s="4"/>
      <c r="P226" s="4"/>
      <c r="Q226" s="9"/>
      <c r="R226" s="9"/>
      <c r="S226" s="10"/>
    </row>
    <row r="227" spans="1:19" ht="12" customHeight="1">
      <c r="A227" s="106" t="s">
        <v>289</v>
      </c>
      <c r="B227" s="32" t="s">
        <v>267</v>
      </c>
      <c r="C227" s="183" t="s">
        <v>265</v>
      </c>
      <c r="D227" s="184"/>
      <c r="E227" s="184"/>
      <c r="F227" s="184"/>
      <c r="G227" s="185"/>
      <c r="H227" s="120"/>
      <c r="I227" s="55">
        <f t="shared" si="15"/>
        <v>14.5</v>
      </c>
      <c r="J227" s="62">
        <v>29</v>
      </c>
      <c r="K227" s="54">
        <f t="shared" si="14"/>
        <v>0</v>
      </c>
      <c r="L227" s="4"/>
      <c r="M227" s="4"/>
      <c r="N227" s="4"/>
      <c r="O227" s="4"/>
      <c r="P227" s="4"/>
      <c r="Q227" s="9"/>
      <c r="R227" s="9"/>
      <c r="S227" s="10"/>
    </row>
    <row r="228" spans="1:19" ht="12" customHeight="1">
      <c r="A228" s="106" t="s">
        <v>290</v>
      </c>
      <c r="B228" s="32" t="s">
        <v>268</v>
      </c>
      <c r="C228" s="183" t="s">
        <v>266</v>
      </c>
      <c r="D228" s="184"/>
      <c r="E228" s="184"/>
      <c r="F228" s="184"/>
      <c r="G228" s="185"/>
      <c r="H228" s="120"/>
      <c r="I228" s="55">
        <f t="shared" si="15"/>
        <v>14.5</v>
      </c>
      <c r="J228" s="62">
        <v>29</v>
      </c>
      <c r="K228" s="54">
        <f t="shared" si="14"/>
        <v>0</v>
      </c>
      <c r="L228" s="4"/>
      <c r="M228" s="4"/>
      <c r="N228" s="4"/>
      <c r="O228" s="4"/>
      <c r="P228" s="4"/>
      <c r="Q228" s="9"/>
      <c r="R228" s="9"/>
      <c r="S228" s="10"/>
    </row>
    <row r="229" spans="1:19" ht="12" customHeight="1">
      <c r="A229" s="106" t="s">
        <v>291</v>
      </c>
      <c r="B229" s="32" t="s">
        <v>271</v>
      </c>
      <c r="C229" s="183" t="s">
        <v>269</v>
      </c>
      <c r="D229" s="184"/>
      <c r="E229" s="184"/>
      <c r="F229" s="184"/>
      <c r="G229" s="185"/>
      <c r="H229" s="120"/>
      <c r="I229" s="55">
        <f t="shared" si="15"/>
        <v>14.5</v>
      </c>
      <c r="J229" s="62">
        <v>29</v>
      </c>
      <c r="K229" s="54">
        <f t="shared" si="14"/>
        <v>0</v>
      </c>
      <c r="L229" s="4"/>
      <c r="M229" s="4"/>
      <c r="N229" s="4"/>
      <c r="O229" s="4"/>
      <c r="P229" s="4"/>
      <c r="Q229" s="9"/>
      <c r="R229" s="9"/>
      <c r="S229" s="10"/>
    </row>
    <row r="230" spans="1:19" ht="12" customHeight="1">
      <c r="A230" s="106" t="s">
        <v>287</v>
      </c>
      <c r="B230" s="32" t="s">
        <v>268</v>
      </c>
      <c r="C230" s="183" t="s">
        <v>270</v>
      </c>
      <c r="D230" s="184"/>
      <c r="E230" s="184"/>
      <c r="F230" s="184"/>
      <c r="G230" s="185"/>
      <c r="H230" s="120"/>
      <c r="I230" s="55">
        <f t="shared" si="15"/>
        <v>14.5</v>
      </c>
      <c r="J230" s="62">
        <v>29</v>
      </c>
      <c r="K230" s="54">
        <f t="shared" si="14"/>
        <v>0</v>
      </c>
      <c r="L230" s="4"/>
      <c r="M230" s="4"/>
      <c r="N230" s="4"/>
      <c r="O230" s="4"/>
      <c r="P230" s="4"/>
      <c r="Q230" s="9"/>
      <c r="R230" s="9"/>
      <c r="S230" s="10"/>
    </row>
    <row r="231" spans="1:19" ht="12" customHeight="1">
      <c r="A231" s="106" t="s">
        <v>293</v>
      </c>
      <c r="B231" s="32" t="s">
        <v>274</v>
      </c>
      <c r="C231" s="183" t="s">
        <v>272</v>
      </c>
      <c r="D231" s="184"/>
      <c r="E231" s="184"/>
      <c r="F231" s="184"/>
      <c r="G231" s="185"/>
      <c r="H231" s="120"/>
      <c r="I231" s="55">
        <f t="shared" si="15"/>
        <v>14.5</v>
      </c>
      <c r="J231" s="62">
        <v>29</v>
      </c>
      <c r="K231" s="54">
        <f t="shared" si="14"/>
        <v>0</v>
      </c>
      <c r="L231" s="4"/>
      <c r="M231" s="4"/>
      <c r="N231" s="4"/>
      <c r="O231" s="4"/>
      <c r="P231" s="4"/>
      <c r="Q231" s="9"/>
      <c r="R231" s="9"/>
      <c r="S231" s="10"/>
    </row>
    <row r="232" spans="1:19" ht="12" customHeight="1">
      <c r="A232" s="106" t="s">
        <v>294</v>
      </c>
      <c r="B232" s="32" t="s">
        <v>273</v>
      </c>
      <c r="C232" s="183" t="s">
        <v>51</v>
      </c>
      <c r="D232" s="184"/>
      <c r="E232" s="184"/>
      <c r="F232" s="184"/>
      <c r="G232" s="185"/>
      <c r="H232" s="120"/>
      <c r="I232" s="55">
        <f t="shared" si="15"/>
        <v>14.5</v>
      </c>
      <c r="J232" s="62">
        <v>29</v>
      </c>
      <c r="K232" s="54">
        <f t="shared" si="14"/>
        <v>0</v>
      </c>
      <c r="L232" s="4"/>
      <c r="M232" s="4"/>
      <c r="N232" s="4"/>
      <c r="O232" s="4"/>
      <c r="P232" s="4"/>
      <c r="Q232" s="9"/>
      <c r="R232" s="9"/>
      <c r="S232" s="10"/>
    </row>
    <row r="233" spans="1:19" ht="12" customHeight="1">
      <c r="A233" s="106" t="s">
        <v>295</v>
      </c>
      <c r="B233" s="32" t="s">
        <v>273</v>
      </c>
      <c r="C233" s="183" t="s">
        <v>275</v>
      </c>
      <c r="D233" s="184"/>
      <c r="E233" s="184"/>
      <c r="F233" s="184"/>
      <c r="G233" s="185"/>
      <c r="H233" s="120"/>
      <c r="I233" s="55">
        <f t="shared" si="15"/>
        <v>14.5</v>
      </c>
      <c r="J233" s="62">
        <v>29</v>
      </c>
      <c r="K233" s="54">
        <f t="shared" si="14"/>
        <v>0</v>
      </c>
      <c r="L233" s="4"/>
      <c r="M233" s="4"/>
      <c r="N233" s="4"/>
      <c r="O233" s="4"/>
      <c r="P233" s="4"/>
      <c r="Q233" s="9"/>
      <c r="R233" s="9"/>
      <c r="S233" s="10"/>
    </row>
    <row r="234" spans="1:19" ht="12" customHeight="1" thickBot="1">
      <c r="H234" s="8"/>
      <c r="I234" s="186" t="s">
        <v>15</v>
      </c>
      <c r="J234" s="187"/>
      <c r="K234" s="51">
        <f>SUM(K214:K233)</f>
        <v>0</v>
      </c>
      <c r="L234" s="4"/>
      <c r="M234" s="4"/>
      <c r="N234" s="4"/>
      <c r="O234" s="4"/>
      <c r="P234" s="4"/>
      <c r="Q234" s="9"/>
      <c r="R234" s="9"/>
      <c r="S234" s="10"/>
    </row>
    <row r="235" spans="1:19" ht="12" customHeight="1" thickTop="1">
      <c r="B235" s="7"/>
      <c r="C235" s="8"/>
      <c r="D235" s="8"/>
      <c r="E235" s="8"/>
      <c r="F235" s="8"/>
      <c r="G235" s="8"/>
      <c r="H235" s="8"/>
      <c r="I235" s="16"/>
      <c r="J235" s="16"/>
      <c r="K235" s="17"/>
      <c r="L235" s="4"/>
      <c r="M235" s="4"/>
      <c r="N235" s="4"/>
      <c r="O235" s="4"/>
      <c r="P235" s="4"/>
      <c r="Q235" s="9"/>
      <c r="R235" s="9"/>
      <c r="S235" s="10"/>
    </row>
    <row r="236" spans="1:19">
      <c r="B236" s="22"/>
      <c r="C236" s="24"/>
      <c r="D236" s="24"/>
      <c r="E236" s="24"/>
      <c r="F236" s="24"/>
      <c r="G236" s="24"/>
      <c r="H236" s="24"/>
      <c r="I236" s="20"/>
      <c r="J236" s="21"/>
      <c r="K236" s="19"/>
    </row>
    <row r="237" spans="1:19" ht="13.5" customHeight="1" thickBot="1">
      <c r="B237" s="7"/>
      <c r="C237" s="8"/>
      <c r="D237" s="8"/>
      <c r="E237" s="8"/>
      <c r="F237" s="8"/>
      <c r="I237" s="181" t="s">
        <v>65</v>
      </c>
      <c r="J237" s="182"/>
      <c r="K237" s="53">
        <f>SUM(K43,K62,K93,K148,K187,K210,K234)</f>
        <v>0</v>
      </c>
    </row>
    <row r="238" spans="1:19" ht="14" customHeight="1" thickTop="1"/>
    <row r="240" spans="1:19" ht="11" customHeight="1"/>
    <row r="241" spans="2:11" ht="11" customHeight="1"/>
    <row r="242" spans="2:11" ht="11" customHeight="1"/>
    <row r="243" spans="2:11" ht="11" customHeight="1"/>
    <row r="245" spans="2:11">
      <c r="B245" s="30"/>
      <c r="C245" s="31"/>
      <c r="D245" s="31"/>
      <c r="E245" s="31"/>
      <c r="F245" s="31"/>
      <c r="G245" s="31"/>
      <c r="H245" s="8"/>
      <c r="I245" s="16"/>
      <c r="J245" s="16"/>
      <c r="K245" s="17"/>
    </row>
    <row r="256" spans="2:11" ht="14" customHeight="1"/>
    <row r="262" spans="1:1" ht="14" customHeight="1"/>
    <row r="263" spans="1:1" ht="14" customHeight="1"/>
    <row r="264" spans="1:1" ht="14" customHeight="1"/>
    <row r="265" spans="1:1" ht="19.5" customHeight="1"/>
    <row r="266" spans="1:1" ht="11.25" customHeight="1"/>
    <row r="267" spans="1:1" ht="12" customHeight="1">
      <c r="A267" s="15"/>
    </row>
    <row r="268" spans="1:1" ht="12.75" customHeight="1"/>
    <row r="269" spans="1:1" ht="11.25" customHeight="1"/>
    <row r="270" spans="1:1" ht="12" customHeight="1"/>
    <row r="271" spans="1:1" ht="14" customHeight="1"/>
    <row r="272" spans="1:1" ht="14" customHeight="1"/>
    <row r="273" spans="1:11" s="15" customFormat="1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</sheetData>
  <mergeCells count="206">
    <mergeCell ref="I237:J237"/>
    <mergeCell ref="C229:G229"/>
    <mergeCell ref="C230:G230"/>
    <mergeCell ref="C231:G231"/>
    <mergeCell ref="C232:G232"/>
    <mergeCell ref="C233:G233"/>
    <mergeCell ref="I234:J234"/>
    <mergeCell ref="C223:G223"/>
    <mergeCell ref="C224:G224"/>
    <mergeCell ref="C225:G225"/>
    <mergeCell ref="C226:G226"/>
    <mergeCell ref="C227:G227"/>
    <mergeCell ref="C228:G228"/>
    <mergeCell ref="C217:G217"/>
    <mergeCell ref="C218:G218"/>
    <mergeCell ref="C219:G219"/>
    <mergeCell ref="C220:G220"/>
    <mergeCell ref="C221:G221"/>
    <mergeCell ref="C222:G222"/>
    <mergeCell ref="I210:J210"/>
    <mergeCell ref="A212:B212"/>
    <mergeCell ref="C213:G213"/>
    <mergeCell ref="C214:G214"/>
    <mergeCell ref="C215:G215"/>
    <mergeCell ref="C216:G216"/>
    <mergeCell ref="A202:A205"/>
    <mergeCell ref="B202:B205"/>
    <mergeCell ref="H203:H205"/>
    <mergeCell ref="I203:I205"/>
    <mergeCell ref="J203:J205"/>
    <mergeCell ref="K203:K205"/>
    <mergeCell ref="A198:A201"/>
    <mergeCell ref="B198:B201"/>
    <mergeCell ref="H199:H201"/>
    <mergeCell ref="I199:I201"/>
    <mergeCell ref="J199:J201"/>
    <mergeCell ref="K199:K201"/>
    <mergeCell ref="K191:K193"/>
    <mergeCell ref="A194:A197"/>
    <mergeCell ref="B194:B197"/>
    <mergeCell ref="H195:H197"/>
    <mergeCell ref="I195:I197"/>
    <mergeCell ref="J195:J197"/>
    <mergeCell ref="K195:K197"/>
    <mergeCell ref="I187:J187"/>
    <mergeCell ref="A189:B189"/>
    <mergeCell ref="A191:A193"/>
    <mergeCell ref="B191:B193"/>
    <mergeCell ref="H191:H193"/>
    <mergeCell ref="I191:I193"/>
    <mergeCell ref="J191:J193"/>
    <mergeCell ref="A183:A186"/>
    <mergeCell ref="B183:B186"/>
    <mergeCell ref="H184:H186"/>
    <mergeCell ref="I184:I186"/>
    <mergeCell ref="J184:J186"/>
    <mergeCell ref="K184:K186"/>
    <mergeCell ref="A179:A182"/>
    <mergeCell ref="B179:B182"/>
    <mergeCell ref="H180:H182"/>
    <mergeCell ref="I180:I182"/>
    <mergeCell ref="J180:J182"/>
    <mergeCell ref="K180:K182"/>
    <mergeCell ref="A175:A178"/>
    <mergeCell ref="B175:B178"/>
    <mergeCell ref="H176:H178"/>
    <mergeCell ref="I176:I178"/>
    <mergeCell ref="J176:J178"/>
    <mergeCell ref="K176:K178"/>
    <mergeCell ref="A171:A174"/>
    <mergeCell ref="B171:B174"/>
    <mergeCell ref="H172:H174"/>
    <mergeCell ref="I172:I174"/>
    <mergeCell ref="J172:J174"/>
    <mergeCell ref="K172:K174"/>
    <mergeCell ref="A167:A170"/>
    <mergeCell ref="B167:B170"/>
    <mergeCell ref="H168:H170"/>
    <mergeCell ref="I168:I170"/>
    <mergeCell ref="J168:J170"/>
    <mergeCell ref="K168:K170"/>
    <mergeCell ref="A163:A166"/>
    <mergeCell ref="B163:B166"/>
    <mergeCell ref="H164:H166"/>
    <mergeCell ref="I164:I166"/>
    <mergeCell ref="J164:J166"/>
    <mergeCell ref="K164:K166"/>
    <mergeCell ref="A159:A162"/>
    <mergeCell ref="B159:B162"/>
    <mergeCell ref="H160:H162"/>
    <mergeCell ref="I160:I162"/>
    <mergeCell ref="J160:J162"/>
    <mergeCell ref="K160:K162"/>
    <mergeCell ref="K152:K154"/>
    <mergeCell ref="A155:A158"/>
    <mergeCell ref="B155:B158"/>
    <mergeCell ref="H156:H158"/>
    <mergeCell ref="I156:I158"/>
    <mergeCell ref="J156:J158"/>
    <mergeCell ref="K156:K158"/>
    <mergeCell ref="A150:B150"/>
    <mergeCell ref="A152:A154"/>
    <mergeCell ref="B152:B154"/>
    <mergeCell ref="H152:H154"/>
    <mergeCell ref="I152:I154"/>
    <mergeCell ref="J152:J154"/>
    <mergeCell ref="A144:A147"/>
    <mergeCell ref="B144:B147"/>
    <mergeCell ref="H145:H147"/>
    <mergeCell ref="I145:I147"/>
    <mergeCell ref="J145:J147"/>
    <mergeCell ref="K145:K147"/>
    <mergeCell ref="A140:A143"/>
    <mergeCell ref="B140:B143"/>
    <mergeCell ref="H141:H143"/>
    <mergeCell ref="I141:I143"/>
    <mergeCell ref="J141:J143"/>
    <mergeCell ref="K141:K143"/>
    <mergeCell ref="A136:A139"/>
    <mergeCell ref="B136:B139"/>
    <mergeCell ref="H137:H139"/>
    <mergeCell ref="I137:I139"/>
    <mergeCell ref="J137:J139"/>
    <mergeCell ref="K137:K139"/>
    <mergeCell ref="A132:A135"/>
    <mergeCell ref="B132:B135"/>
    <mergeCell ref="H133:H135"/>
    <mergeCell ref="I133:I135"/>
    <mergeCell ref="J133:J135"/>
    <mergeCell ref="K133:K135"/>
    <mergeCell ref="A128:A131"/>
    <mergeCell ref="B128:B131"/>
    <mergeCell ref="H129:H131"/>
    <mergeCell ref="I129:I131"/>
    <mergeCell ref="J129:J131"/>
    <mergeCell ref="K129:K131"/>
    <mergeCell ref="A124:A127"/>
    <mergeCell ref="B124:B127"/>
    <mergeCell ref="H125:H127"/>
    <mergeCell ref="I125:I127"/>
    <mergeCell ref="J125:J127"/>
    <mergeCell ref="K125:K127"/>
    <mergeCell ref="A120:A123"/>
    <mergeCell ref="B120:B123"/>
    <mergeCell ref="H121:H123"/>
    <mergeCell ref="I121:I123"/>
    <mergeCell ref="J121:J123"/>
    <mergeCell ref="K121:K123"/>
    <mergeCell ref="A116:A119"/>
    <mergeCell ref="B116:B119"/>
    <mergeCell ref="H117:H119"/>
    <mergeCell ref="I117:I119"/>
    <mergeCell ref="J117:J119"/>
    <mergeCell ref="K117:K119"/>
    <mergeCell ref="A112:A115"/>
    <mergeCell ref="B112:B115"/>
    <mergeCell ref="H113:H115"/>
    <mergeCell ref="I113:I115"/>
    <mergeCell ref="J113:J115"/>
    <mergeCell ref="K113:K115"/>
    <mergeCell ref="A108:A111"/>
    <mergeCell ref="B108:B111"/>
    <mergeCell ref="H109:H111"/>
    <mergeCell ref="I109:I111"/>
    <mergeCell ref="J109:J111"/>
    <mergeCell ref="K109:K111"/>
    <mergeCell ref="A104:A107"/>
    <mergeCell ref="B104:B107"/>
    <mergeCell ref="H105:H107"/>
    <mergeCell ref="I105:I107"/>
    <mergeCell ref="J105:J107"/>
    <mergeCell ref="K105:K107"/>
    <mergeCell ref="K97:K99"/>
    <mergeCell ref="A100:A103"/>
    <mergeCell ref="B100:B103"/>
    <mergeCell ref="H101:H103"/>
    <mergeCell ref="I101:I103"/>
    <mergeCell ref="J101:J103"/>
    <mergeCell ref="K101:K103"/>
    <mergeCell ref="I62:J62"/>
    <mergeCell ref="A64:B64"/>
    <mergeCell ref="I93:J93"/>
    <mergeCell ref="A95:B95"/>
    <mergeCell ref="A97:A99"/>
    <mergeCell ref="B97:B99"/>
    <mergeCell ref="H97:H99"/>
    <mergeCell ref="I97:I99"/>
    <mergeCell ref="J97:J99"/>
    <mergeCell ref="A21:B21"/>
    <mergeCell ref="I43:J43"/>
    <mergeCell ref="A45:B45"/>
    <mergeCell ref="B11:G11"/>
    <mergeCell ref="B12:G12"/>
    <mergeCell ref="B13:G13"/>
    <mergeCell ref="B15:J15"/>
    <mergeCell ref="B16:J16"/>
    <mergeCell ref="B17:J17"/>
    <mergeCell ref="B1:G5"/>
    <mergeCell ref="B6:G6"/>
    <mergeCell ref="B7:G7"/>
    <mergeCell ref="C8:H8"/>
    <mergeCell ref="C9:H9"/>
    <mergeCell ref="B10:G10"/>
    <mergeCell ref="B18:J18"/>
    <mergeCell ref="B19:G19"/>
    <mergeCell ref="B20:G20"/>
  </mergeCells>
  <pageMargins left="0.5" right="0.5" top="1" bottom="1" header="0.5" footer="0.5"/>
  <pageSetup scale="93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SPRING '16- Ship #1</vt:lpstr>
      <vt:lpstr>SPRING '16- Ship #2</vt:lpstr>
      <vt:lpstr>SPRING '16- Ship #3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Chase Heard</dc:creator>
  <cp:lastModifiedBy>Sam Spillane</cp:lastModifiedBy>
  <cp:lastPrinted>2014-07-12T15:12:03Z</cp:lastPrinted>
  <dcterms:created xsi:type="dcterms:W3CDTF">2011-06-18T22:53:27Z</dcterms:created>
  <dcterms:modified xsi:type="dcterms:W3CDTF">2015-08-04T17:23:37Z</dcterms:modified>
</cp:coreProperties>
</file>